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rgos Efetivos e CCs FCs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<sst xmlns="http://schemas.openxmlformats.org/spreadsheetml/2006/main" count="83" uniqueCount="63">
  <si>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DEMONSTRATIVO DO QUANTITATIVO DE CARGOS EFETIVOS</t>
  </si>
  <si>
    <t>Cargos</t>
  </si>
  <si>
    <t>Existentes</t>
  </si>
  <si>
    <t>Providos</t>
  </si>
  <si>
    <t>Vagos</t>
  </si>
  <si>
    <t>Analistas</t>
  </si>
  <si>
    <t>Técnicos</t>
  </si>
  <si>
    <t>Total</t>
  </si>
  <si>
    <t>Carreira</t>
  </si>
  <si>
    <t>Classe</t>
  </si>
  <si>
    <t>Padrão</t>
  </si>
  <si>
    <t>VAGOS</t>
  </si>
  <si>
    <t>Estáveis</t>
  </si>
  <si>
    <t>Não estáveis</t>
  </si>
  <si>
    <t>Analista</t>
  </si>
  <si>
    <t>C</t>
  </si>
  <si>
    <t>B</t>
  </si>
  <si>
    <t>A</t>
  </si>
  <si>
    <t>Subtotal Analista</t>
  </si>
  <si>
    <t>-</t>
  </si>
  <si>
    <t>Técnico</t>
  </si>
  <si>
    <t>Subtotal Técnico</t>
  </si>
  <si>
    <t>Carreira: Servidor do Ministério Público/ESMPU</t>
  </si>
  <si>
    <t>Cargo</t>
  </si>
  <si>
    <t>Ocupados</t>
  </si>
  <si>
    <t>ANALISTA DO MPU/APOIO TÉCNICOADMINISTRATIVO/ARQUIVOLOGIA</t>
  </si>
  <si>
    <t>ANALISTA DO MPU/APOIO TÉCNICOADMINISTRATIVO/BIBLIOTECONOMIA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</si>
  <si>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</si>
  <si>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</si>
  <si>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</si>
  <si>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</si>
  <si>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</si>
  <si>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</si>
  <si>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</si>
  <si>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TECNICO DO MPU/APOIO TECNICOADMINISTRATIVO/ADMINISTRACAO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</si>
  <si>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</si>
  <si>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</si>
  <si>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</si>
  <si>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</si>
  <si>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</si>
  <si>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</t>
  </si>
  <si>
    <t>Data da última atualização: 09/11/2015</t>
  </si>
  <si>
    <t>DEMONSTRATIVO DO QUANTITATIVO DE CARGOS EM COMISSÃO E FUNÇÕES DE CONFIANÇA</t>
  </si>
  <si>
    <t>Cargos/Funções</t>
  </si>
  <si>
    <t>Com Vínculo</t>
  </si>
  <si>
    <t>Sem Vínculo</t>
  </si>
  <si>
    <t>Optantes</t>
  </si>
  <si>
    <t>Não optantes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</si>
  <si>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</si>
  <si>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</si>
  <si>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</si>
  <si>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</si>
  <si>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</si>
  <si>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</si>
  <si>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</si>
  <si>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</si>
  <si>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</si>
  <si>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</si>
  <si>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Portaria PGR/MPU nº 21, 25/03/2015</t>
  </si>
  <si>
    <t>Portaria PGR/MPU nº 22, 25/03/2015</t>
  </si>
  <si>
    <t>Portaria ESMPU nº 30, 27/03/2015, alterada Pela Portaria ESMPU nº 42, 27/04/2015</t>
  </si>
  <si>
    <t>Portaria PGR/MPU nº 95, 24/09/2015, altera a Portaria ESMPU nº 42, 27/04/2015</t>
  </si>
  <si>
    <t>Data da última atualização:09/11/2015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</si>
</sst>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7" fillId="0" borderId="19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4" fontId="5" fillId="4" borderId="14" xfId="0" applyFont="1" applyFill="1" applyBorder="1" applyAlignment="1">
      <alignment horizontal="center" vertical="center"/>
    </xf>
    <xf numFmtId="164" fontId="8" fillId="4" borderId="15" xfId="0" applyFont="1" applyFill="1" applyBorder="1" applyAlignment="1">
      <alignment horizontal="center" vertical="center"/>
    </xf>
    <xf numFmtId="164" fontId="8" fillId="4" borderId="14" xfId="0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8" fillId="3" borderId="15" xfId="0" applyFont="1" applyFill="1" applyBorder="1" applyAlignment="1">
      <alignment horizontal="center" vertical="center"/>
    </xf>
    <xf numFmtId="164" fontId="5" fillId="3" borderId="24" xfId="0" applyFont="1" applyFill="1" applyBorder="1" applyAlignment="1">
      <alignment horizontal="center" vertical="center"/>
    </xf>
    <xf numFmtId="164" fontId="5" fillId="3" borderId="25" xfId="0" applyFont="1" applyFill="1" applyBorder="1" applyAlignment="1">
      <alignment horizontal="center" vertical="center"/>
    </xf>
    <xf numFmtId="164" fontId="5" fillId="3" borderId="26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center" vertical="center"/>
    </xf>
    <xf numFmtId="164" fontId="7" fillId="5" borderId="27" xfId="0" applyFont="1" applyFill="1" applyBorder="1" applyAlignment="1">
      <alignment horizontal="center" vertical="center"/>
    </xf>
    <xf numFmtId="164" fontId="7" fillId="0" borderId="27" xfId="0" applyFont="1" applyBorder="1" applyAlignment="1">
      <alignment horizontal="left"/>
    </xf>
    <xf numFmtId="164" fontId="7" fillId="0" borderId="27" xfId="0" applyFont="1" applyBorder="1" applyAlignment="1">
      <alignment horizontal="center"/>
    </xf>
    <xf numFmtId="164" fontId="6" fillId="0" borderId="27" xfId="0" applyFont="1" applyBorder="1" applyAlignment="1">
      <alignment horizontal="left" wrapText="1"/>
    </xf>
    <xf numFmtId="164" fontId="6" fillId="0" borderId="27" xfId="0" applyFont="1" applyBorder="1" applyAlignment="1">
      <alignment horizontal="center"/>
    </xf>
    <xf numFmtId="164" fontId="7" fillId="6" borderId="27" xfId="0" applyFont="1" applyFill="1" applyBorder="1" applyAlignment="1">
      <alignment horizontal="left"/>
    </xf>
    <xf numFmtId="164" fontId="7" fillId="6" borderId="27" xfId="0" applyFont="1" applyFill="1" applyBorder="1" applyAlignment="1">
      <alignment horizontal="center"/>
    </xf>
    <xf numFmtId="164" fontId="6" fillId="0" borderId="28" xfId="0" applyFont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0" fillId="0" borderId="0" xfId="0" applyBorder="1" applyAlignment="1">
      <alignment/>
    </xf>
    <xf numFmtId="164" fontId="5" fillId="2" borderId="13" xfId="0" applyFont="1" applyFill="1" applyBorder="1" applyAlignment="1">
      <alignment horizontal="center"/>
    </xf>
    <xf numFmtId="164" fontId="5" fillId="2" borderId="19" xfId="0" applyFont="1" applyFill="1" applyBorder="1" applyAlignment="1">
      <alignment horizontal="center" vertical="center"/>
    </xf>
    <xf numFmtId="164" fontId="5" fillId="7" borderId="14" xfId="0" applyFont="1" applyFill="1" applyBorder="1" applyAlignment="1">
      <alignment horizontal="center"/>
    </xf>
    <xf numFmtId="164" fontId="5" fillId="7" borderId="13" xfId="0" applyFont="1" applyFill="1" applyBorder="1" applyAlignment="1">
      <alignment horizontal="center"/>
    </xf>
    <xf numFmtId="164" fontId="9" fillId="0" borderId="29" xfId="0" applyFont="1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9" fillId="0" borderId="32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9" fillId="4" borderId="14" xfId="0" applyFont="1" applyFill="1" applyBorder="1" applyAlignment="1">
      <alignment horizontal="center"/>
    </xf>
    <xf numFmtId="164" fontId="9" fillId="4" borderId="12" xfId="0" applyFont="1" applyFill="1" applyBorder="1" applyAlignment="1">
      <alignment horizontal="center"/>
    </xf>
    <xf numFmtId="164" fontId="9" fillId="4" borderId="33" xfId="0" applyFont="1" applyFill="1" applyBorder="1" applyAlignment="1">
      <alignment horizontal="center"/>
    </xf>
    <xf numFmtId="164" fontId="9" fillId="4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67171"/>
      <rgbColor rgb="009999FF"/>
      <rgbColor rgb="00993366"/>
      <rgbColor rgb="00E7E6E6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0"/>
  <sheetViews>
    <sheetView showGridLines="0" tabSelected="1" zoomScale="110" zoomScaleNormal="110" workbookViewId="0" topLeftCell="A1">
      <selection activeCell="A67" sqref="A67"/>
    </sheetView>
  </sheetViews>
  <sheetFormatPr defaultColWidth="9.140625" defaultRowHeight="15"/>
  <cols>
    <col min="1" max="1" width="26.57421875" style="1" customWidth="1"/>
    <col min="2" max="2" width="11.8515625" style="1" customWidth="1"/>
    <col min="3" max="3" width="9.57421875" style="1" customWidth="1"/>
    <col min="4" max="5" width="12.8515625" style="1" customWidth="1"/>
    <col min="6" max="6" width="12.421875" style="1" customWidth="1"/>
    <col min="7" max="7" width="10.140625" style="1" customWidth="1"/>
    <col min="8" max="16384" width="8.7109375" style="1" customWidth="1"/>
  </cols>
  <sheetData>
    <row r="1" spans="1:7" ht="15">
      <c r="A1"/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8.75" customHeight="1">
      <c r="A3" s="2" t="s">
        <v>0</v>
      </c>
      <c r="B3" s="2"/>
      <c r="C3" s="2"/>
      <c r="D3" s="2"/>
      <c r="E3" s="2"/>
      <c r="F3" s="2"/>
      <c r="G3" s="3"/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5" t="s">
        <v>1</v>
      </c>
      <c r="B5" s="5"/>
      <c r="C5" s="5"/>
      <c r="D5" s="6" t="s">
        <v>2</v>
      </c>
      <c r="E5" s="6" t="s">
        <v>3</v>
      </c>
      <c r="F5" s="7" t="s">
        <v>4</v>
      </c>
      <c r="G5" s="4"/>
    </row>
    <row r="6" spans="1:7" ht="15">
      <c r="A6" s="5"/>
      <c r="B6" s="5"/>
      <c r="C6" s="5"/>
      <c r="D6" s="6"/>
      <c r="E6" s="6"/>
      <c r="F6" s="7"/>
      <c r="G6" s="4"/>
    </row>
    <row r="7" spans="1:7" ht="15.75">
      <c r="A7" s="8" t="s">
        <v>5</v>
      </c>
      <c r="B7" s="8"/>
      <c r="C7" s="8"/>
      <c r="D7" s="9">
        <v>86</v>
      </c>
      <c r="E7" s="9">
        <v>15</v>
      </c>
      <c r="F7" s="10">
        <f aca="true" t="shared" si="0" ref="F7:F9">D7-E7</f>
        <v>71</v>
      </c>
      <c r="G7" s="4"/>
    </row>
    <row r="8" spans="1:7" ht="15">
      <c r="A8" s="11" t="s">
        <v>6</v>
      </c>
      <c r="B8" s="11"/>
      <c r="C8" s="11"/>
      <c r="D8" s="12">
        <v>117</v>
      </c>
      <c r="E8" s="12">
        <v>14</v>
      </c>
      <c r="F8" s="13">
        <f t="shared" si="0"/>
        <v>103</v>
      </c>
      <c r="G8" s="4"/>
    </row>
    <row r="9" spans="1:7" ht="15">
      <c r="A9" s="14" t="s">
        <v>7</v>
      </c>
      <c r="B9" s="14"/>
      <c r="C9" s="14"/>
      <c r="D9" s="15">
        <f>SUM(D7:D8)</f>
        <v>203</v>
      </c>
      <c r="E9" s="16">
        <f>SUM(E7:E8)</f>
        <v>29</v>
      </c>
      <c r="F9" s="17">
        <f t="shared" si="0"/>
        <v>174</v>
      </c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6" ht="15">
      <c r="A11" s="18" t="s">
        <v>8</v>
      </c>
      <c r="B11" s="18" t="s">
        <v>9</v>
      </c>
      <c r="C11" s="18" t="s">
        <v>10</v>
      </c>
      <c r="D11" s="19" t="s">
        <v>3</v>
      </c>
      <c r="E11" s="19"/>
      <c r="F11" s="18" t="s">
        <v>11</v>
      </c>
    </row>
    <row r="12" spans="1:6" ht="15">
      <c r="A12" s="18"/>
      <c r="B12" s="18"/>
      <c r="C12" s="18"/>
      <c r="D12" s="20" t="s">
        <v>12</v>
      </c>
      <c r="E12" s="20" t="s">
        <v>13</v>
      </c>
      <c r="F12" s="18"/>
    </row>
    <row r="13" spans="1:6" ht="15.75">
      <c r="A13" s="21" t="s">
        <v>14</v>
      </c>
      <c r="B13" s="21" t="s">
        <v>15</v>
      </c>
      <c r="C13" s="22">
        <v>13</v>
      </c>
      <c r="D13" s="23"/>
      <c r="E13" s="23"/>
      <c r="F13" s="24"/>
    </row>
    <row r="14" spans="1:6" ht="15.75">
      <c r="A14" s="21"/>
      <c r="B14" s="21"/>
      <c r="C14" s="22">
        <v>12</v>
      </c>
      <c r="D14" s="25"/>
      <c r="E14" s="25"/>
      <c r="F14" s="26"/>
    </row>
    <row r="15" spans="1:6" ht="15.75">
      <c r="A15" s="21"/>
      <c r="B15" s="21"/>
      <c r="C15" s="22">
        <v>11</v>
      </c>
      <c r="D15" s="25">
        <v>1</v>
      </c>
      <c r="E15" s="25"/>
      <c r="F15" s="26"/>
    </row>
    <row r="16" spans="1:6" ht="15.75">
      <c r="A16" s="21"/>
      <c r="B16" s="21"/>
      <c r="C16" s="22">
        <v>10</v>
      </c>
      <c r="D16" s="25"/>
      <c r="E16" s="25"/>
      <c r="F16" s="26"/>
    </row>
    <row r="17" spans="1:6" ht="15.75">
      <c r="A17" s="21"/>
      <c r="B17" s="21"/>
      <c r="C17" s="22">
        <v>9</v>
      </c>
      <c r="D17" s="25"/>
      <c r="E17" s="25"/>
      <c r="F17" s="26"/>
    </row>
    <row r="18" spans="1:6" ht="15.75">
      <c r="A18" s="21"/>
      <c r="B18" s="21" t="s">
        <v>16</v>
      </c>
      <c r="C18" s="22">
        <v>8</v>
      </c>
      <c r="D18" s="25"/>
      <c r="E18" s="25"/>
      <c r="F18" s="26"/>
    </row>
    <row r="19" spans="1:6" ht="15.75">
      <c r="A19" s="21"/>
      <c r="B19" s="21"/>
      <c r="C19" s="22">
        <v>7</v>
      </c>
      <c r="D19" s="25">
        <v>1</v>
      </c>
      <c r="E19" s="25"/>
      <c r="F19" s="26"/>
    </row>
    <row r="20" spans="1:6" ht="15.75">
      <c r="A20" s="21"/>
      <c r="B20" s="21"/>
      <c r="C20" s="22">
        <v>6</v>
      </c>
      <c r="D20" s="25"/>
      <c r="E20" s="25"/>
      <c r="F20" s="26"/>
    </row>
    <row r="21" spans="1:6" ht="15.75">
      <c r="A21" s="21"/>
      <c r="B21" s="21"/>
      <c r="C21" s="22">
        <v>5</v>
      </c>
      <c r="D21" s="25"/>
      <c r="E21" s="25"/>
      <c r="F21" s="26"/>
    </row>
    <row r="22" spans="1:6" ht="15.75">
      <c r="A22" s="21"/>
      <c r="B22" s="21"/>
      <c r="C22" s="22">
        <v>4</v>
      </c>
      <c r="D22" s="25"/>
      <c r="E22" s="25"/>
      <c r="F22" s="26"/>
    </row>
    <row r="23" spans="1:6" ht="15.75">
      <c r="A23" s="21"/>
      <c r="B23" s="27" t="s">
        <v>17</v>
      </c>
      <c r="C23" s="22">
        <v>3</v>
      </c>
      <c r="D23" s="25"/>
      <c r="E23" s="25"/>
      <c r="F23" s="26"/>
    </row>
    <row r="24" spans="1:6" ht="15.75">
      <c r="A24" s="21"/>
      <c r="B24" s="27"/>
      <c r="C24" s="22">
        <v>2</v>
      </c>
      <c r="D24" s="25"/>
      <c r="E24" s="25"/>
      <c r="F24" s="26"/>
    </row>
    <row r="25" spans="1:6" ht="15.75">
      <c r="A25" s="21"/>
      <c r="B25" s="27"/>
      <c r="C25" s="28">
        <v>1</v>
      </c>
      <c r="D25" s="29"/>
      <c r="E25" s="29">
        <v>13</v>
      </c>
      <c r="F25" s="30"/>
    </row>
    <row r="26" spans="1:6" ht="15">
      <c r="A26" s="31" t="s">
        <v>18</v>
      </c>
      <c r="B26" s="31" t="s">
        <v>19</v>
      </c>
      <c r="C26" s="32" t="s">
        <v>19</v>
      </c>
      <c r="D26" s="33">
        <f>SUM(D14:D25)</f>
        <v>2</v>
      </c>
      <c r="E26" s="34">
        <f>SUM(E14:E25)</f>
        <v>13</v>
      </c>
      <c r="F26" s="35">
        <f>D7-D26-E26</f>
        <v>71</v>
      </c>
    </row>
    <row r="27" spans="1:6" ht="15">
      <c r="A27" s="36" t="s">
        <v>20</v>
      </c>
      <c r="B27" s="36" t="s">
        <v>15</v>
      </c>
      <c r="C27" s="37">
        <v>13</v>
      </c>
      <c r="D27" s="38">
        <v>3</v>
      </c>
      <c r="E27" s="38"/>
      <c r="F27" s="39"/>
    </row>
    <row r="28" spans="1:6" ht="15">
      <c r="A28" s="36"/>
      <c r="B28" s="36"/>
      <c r="C28" s="22">
        <v>12</v>
      </c>
      <c r="D28" s="25"/>
      <c r="E28" s="25"/>
      <c r="F28" s="26"/>
    </row>
    <row r="29" spans="1:6" ht="15">
      <c r="A29" s="36"/>
      <c r="B29" s="36"/>
      <c r="C29" s="22">
        <v>11</v>
      </c>
      <c r="D29" s="25"/>
      <c r="E29" s="25"/>
      <c r="F29" s="26"/>
    </row>
    <row r="30" spans="1:6" ht="15">
      <c r="A30" s="36"/>
      <c r="B30" s="36"/>
      <c r="C30" s="22">
        <v>10</v>
      </c>
      <c r="D30" s="25"/>
      <c r="E30" s="25"/>
      <c r="F30" s="26"/>
    </row>
    <row r="31" spans="1:6" ht="15">
      <c r="A31" s="36"/>
      <c r="B31" s="36"/>
      <c r="C31" s="22">
        <v>9</v>
      </c>
      <c r="D31" s="25"/>
      <c r="E31" s="25"/>
      <c r="F31" s="26"/>
    </row>
    <row r="32" spans="1:6" ht="15">
      <c r="A32" s="36"/>
      <c r="B32" s="21" t="s">
        <v>16</v>
      </c>
      <c r="C32" s="22">
        <v>8</v>
      </c>
      <c r="D32" s="25"/>
      <c r="E32" s="25"/>
      <c r="F32" s="26"/>
    </row>
    <row r="33" spans="1:6" ht="15">
      <c r="A33" s="36"/>
      <c r="B33" s="36"/>
      <c r="C33" s="22">
        <v>7</v>
      </c>
      <c r="D33" s="25"/>
      <c r="E33" s="25"/>
      <c r="F33" s="26"/>
    </row>
    <row r="34" spans="1:6" ht="15">
      <c r="A34" s="36"/>
      <c r="B34" s="36"/>
      <c r="C34" s="22">
        <v>6</v>
      </c>
      <c r="D34" s="25">
        <v>1</v>
      </c>
      <c r="E34" s="25"/>
      <c r="F34" s="26"/>
    </row>
    <row r="35" spans="1:6" ht="15">
      <c r="A35" s="36"/>
      <c r="B35" s="36"/>
      <c r="C35" s="22">
        <v>5</v>
      </c>
      <c r="D35" s="25">
        <v>1</v>
      </c>
      <c r="E35" s="25"/>
      <c r="F35" s="26"/>
    </row>
    <row r="36" spans="1:6" ht="15">
      <c r="A36" s="36"/>
      <c r="B36" s="36"/>
      <c r="C36" s="22">
        <v>4</v>
      </c>
      <c r="D36" s="25">
        <v>2</v>
      </c>
      <c r="E36" s="25"/>
      <c r="F36" s="26"/>
    </row>
    <row r="37" spans="1:6" ht="15">
      <c r="A37" s="36"/>
      <c r="B37" s="21" t="s">
        <v>17</v>
      </c>
      <c r="C37" s="22">
        <v>3</v>
      </c>
      <c r="D37" s="25"/>
      <c r="E37" s="25"/>
      <c r="F37" s="26"/>
    </row>
    <row r="38" spans="1:6" ht="15">
      <c r="A38" s="36"/>
      <c r="B38" s="36"/>
      <c r="C38" s="22">
        <v>2</v>
      </c>
      <c r="D38" s="25"/>
      <c r="E38" s="25"/>
      <c r="F38" s="26"/>
    </row>
    <row r="39" spans="1:6" ht="15">
      <c r="A39" s="36"/>
      <c r="B39" s="36"/>
      <c r="C39" s="22">
        <v>1</v>
      </c>
      <c r="D39" s="29"/>
      <c r="E39" s="29">
        <v>7</v>
      </c>
      <c r="F39" s="30"/>
    </row>
    <row r="40" spans="1:6" ht="15">
      <c r="A40" s="31" t="s">
        <v>21</v>
      </c>
      <c r="B40" s="31" t="s">
        <v>19</v>
      </c>
      <c r="C40" s="32" t="s">
        <v>19</v>
      </c>
      <c r="D40" s="33">
        <f>SUM(D27:D39)</f>
        <v>7</v>
      </c>
      <c r="E40" s="34">
        <f>SUM(E27:E39)</f>
        <v>7</v>
      </c>
      <c r="F40" s="35">
        <f>D8-D40-E40</f>
        <v>103</v>
      </c>
    </row>
    <row r="41" spans="1:6" ht="15">
      <c r="A41" s="20" t="s">
        <v>7</v>
      </c>
      <c r="B41" s="20" t="s">
        <v>19</v>
      </c>
      <c r="C41" s="40" t="s">
        <v>19</v>
      </c>
      <c r="D41" s="41">
        <f>SUM(D26+D40)</f>
        <v>9</v>
      </c>
      <c r="E41" s="42">
        <f>SUM(E26+E40)</f>
        <v>20</v>
      </c>
      <c r="F41" s="43">
        <f>SUM(F26+F40)</f>
        <v>174</v>
      </c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3.5">
      <c r="A44" s="44" t="s">
        <v>22</v>
      </c>
      <c r="B44" s="44"/>
      <c r="C44" s="44"/>
      <c r="D44" s="44"/>
      <c r="E44" s="44"/>
      <c r="F44" s="44"/>
    </row>
    <row r="45" spans="1:6" ht="13.5">
      <c r="A45" s="45" t="s">
        <v>23</v>
      </c>
      <c r="B45" s="45"/>
      <c r="C45" s="45"/>
      <c r="D45" s="45" t="s">
        <v>2</v>
      </c>
      <c r="E45" s="45" t="s">
        <v>24</v>
      </c>
      <c r="F45" s="45" t="s">
        <v>4</v>
      </c>
    </row>
    <row r="46" spans="1:6" ht="13.5">
      <c r="A46" s="45"/>
      <c r="B46" s="45"/>
      <c r="C46" s="45"/>
      <c r="D46" s="45"/>
      <c r="E46" s="45"/>
      <c r="F46" s="45"/>
    </row>
    <row r="47" spans="1:6" ht="13.5">
      <c r="A47" s="46" t="s">
        <v>5</v>
      </c>
      <c r="B47" s="46"/>
      <c r="C47" s="46"/>
      <c r="D47" s="47">
        <v>86</v>
      </c>
      <c r="E47" s="47">
        <v>15</v>
      </c>
      <c r="F47" s="47">
        <f>D47-E47</f>
        <v>71</v>
      </c>
    </row>
    <row r="48" spans="1:6" ht="27.75" customHeight="1">
      <c r="A48" s="48" t="s">
        <v>25</v>
      </c>
      <c r="B48" s="48"/>
      <c r="C48" s="48"/>
      <c r="D48" s="49">
        <v>1</v>
      </c>
      <c r="E48" s="49">
        <v>1</v>
      </c>
      <c r="F48" s="49">
        <v>0</v>
      </c>
    </row>
    <row r="49" spans="1:6" ht="27.75" customHeight="1">
      <c r="A49" s="48" t="s">
        <v>26</v>
      </c>
      <c r="B49" s="48"/>
      <c r="C49" s="48"/>
      <c r="D49" s="49">
        <v>1</v>
      </c>
      <c r="E49" s="49">
        <v>0</v>
      </c>
      <c r="F49" s="49">
        <v>1</v>
      </c>
    </row>
    <row r="50" spans="1:6" ht="24.75" customHeight="1">
      <c r="A50" s="48" t="s">
        <v>27</v>
      </c>
      <c r="B50" s="48"/>
      <c r="C50" s="48"/>
      <c r="D50" s="49">
        <v>1</v>
      </c>
      <c r="E50" s="49">
        <v>1</v>
      </c>
      <c r="F50" s="49">
        <f aca="true" t="shared" si="1" ref="F50:F52">D50-E50</f>
        <v>0</v>
      </c>
    </row>
    <row r="51" spans="1:6" ht="13.5" customHeight="1">
      <c r="A51" s="48" t="s">
        <v>28</v>
      </c>
      <c r="B51" s="48"/>
      <c r="C51" s="48"/>
      <c r="D51" s="49">
        <v>1</v>
      </c>
      <c r="E51" s="49">
        <v>0</v>
      </c>
      <c r="F51" s="49">
        <f t="shared" si="1"/>
        <v>1</v>
      </c>
    </row>
    <row r="52" spans="1:6" ht="24.75" customHeight="1">
      <c r="A52" s="48" t="s">
        <v>29</v>
      </c>
      <c r="B52" s="48"/>
      <c r="C52" s="48"/>
      <c r="D52" s="49">
        <v>5</v>
      </c>
      <c r="E52" s="49">
        <v>4</v>
      </c>
      <c r="F52" s="49">
        <f t="shared" si="1"/>
        <v>1</v>
      </c>
    </row>
    <row r="53" spans="1:6" ht="13.5" customHeight="1">
      <c r="A53" s="48" t="s">
        <v>30</v>
      </c>
      <c r="B53" s="48"/>
      <c r="C53" s="48"/>
      <c r="D53" s="49">
        <v>1</v>
      </c>
      <c r="E53" s="49">
        <v>1</v>
      </c>
      <c r="F53" s="49">
        <v>0</v>
      </c>
    </row>
    <row r="54" spans="1:6" ht="24.75" customHeight="1">
      <c r="A54" s="48" t="s">
        <v>31</v>
      </c>
      <c r="B54" s="48"/>
      <c r="C54" s="48"/>
      <c r="D54" s="49">
        <v>4</v>
      </c>
      <c r="E54" s="49">
        <v>2</v>
      </c>
      <c r="F54" s="49">
        <f aca="true" t="shared" si="2" ref="F54:F59">D54-E54</f>
        <v>2</v>
      </c>
    </row>
    <row r="55" spans="1:6" ht="24.75" customHeight="1">
      <c r="A55" s="48" t="s">
        <v>32</v>
      </c>
      <c r="B55" s="48"/>
      <c r="C55" s="48"/>
      <c r="D55" s="49">
        <v>4</v>
      </c>
      <c r="E55" s="49">
        <v>4</v>
      </c>
      <c r="F55" s="49">
        <f t="shared" si="2"/>
        <v>0</v>
      </c>
    </row>
    <row r="56" spans="1:6" ht="24.75" customHeight="1">
      <c r="A56" s="48" t="s">
        <v>33</v>
      </c>
      <c r="B56" s="48"/>
      <c r="C56" s="48"/>
      <c r="D56" s="49">
        <v>3</v>
      </c>
      <c r="E56" s="49">
        <v>2</v>
      </c>
      <c r="F56" s="49">
        <f t="shared" si="2"/>
        <v>1</v>
      </c>
    </row>
    <row r="57" spans="1:6" ht="13.5">
      <c r="A57" s="46" t="s">
        <v>6</v>
      </c>
      <c r="B57" s="46"/>
      <c r="C57" s="46"/>
      <c r="D57" s="47">
        <v>117</v>
      </c>
      <c r="E57" s="47">
        <f>SUM(E58)</f>
        <v>14</v>
      </c>
      <c r="F57" s="47">
        <f t="shared" si="2"/>
        <v>103</v>
      </c>
    </row>
    <row r="58" spans="1:6" ht="24.75" customHeight="1">
      <c r="A58" s="48" t="s">
        <v>34</v>
      </c>
      <c r="B58" s="48"/>
      <c r="C58" s="48"/>
      <c r="D58" s="49">
        <v>14</v>
      </c>
      <c r="E58" s="49">
        <v>14</v>
      </c>
      <c r="F58" s="49">
        <f t="shared" si="2"/>
        <v>0</v>
      </c>
    </row>
    <row r="59" spans="1:6" ht="13.5">
      <c r="A59" s="50" t="s">
        <v>7</v>
      </c>
      <c r="B59" s="50"/>
      <c r="C59" s="50"/>
      <c r="D59" s="51">
        <f>SUM(D47,D57)</f>
        <v>203</v>
      </c>
      <c r="E59" s="51">
        <f>E47+E57</f>
        <v>29</v>
      </c>
      <c r="F59" s="51">
        <f t="shared" si="2"/>
        <v>174</v>
      </c>
    </row>
    <row r="60" spans="1:6" ht="28.5" customHeight="1">
      <c r="A60" s="52" t="s">
        <v>35</v>
      </c>
      <c r="B60" s="52"/>
      <c r="C60" s="52"/>
      <c r="D60" s="52"/>
      <c r="E60" s="52"/>
      <c r="F60" s="52"/>
    </row>
    <row r="61" spans="1:6" ht="37.5" customHeight="1">
      <c r="A61" s="53" t="s">
        <v>36</v>
      </c>
      <c r="B61" s="53"/>
      <c r="C61" s="53"/>
      <c r="D61" s="53"/>
      <c r="E61" s="53"/>
      <c r="F61" s="53"/>
    </row>
    <row r="62" spans="1:6" ht="13.5">
      <c r="A62" s="54" t="s">
        <v>37</v>
      </c>
      <c r="B62" s="54"/>
      <c r="C62" s="54"/>
      <c r="D62" s="54"/>
      <c r="E62" s="54"/>
      <c r="F62" s="54"/>
    </row>
    <row r="63" spans="1:6" ht="15.75">
      <c r="A63" s="54" t="s">
        <v>38</v>
      </c>
      <c r="B63" s="54"/>
      <c r="C63" s="54"/>
      <c r="D63" s="54"/>
      <c r="E63" s="54"/>
      <c r="F63" s="54"/>
    </row>
    <row r="64" spans="1:6" ht="15.75">
      <c r="A64" s="54" t="s">
        <v>39</v>
      </c>
      <c r="B64" s="54"/>
      <c r="C64" s="54"/>
      <c r="D64" s="54"/>
      <c r="E64" s="54"/>
      <c r="F64" s="54"/>
    </row>
    <row r="65" spans="1:6" ht="13.5">
      <c r="A65" s="54" t="s">
        <v>40</v>
      </c>
      <c r="B65" s="54"/>
      <c r="C65" s="54"/>
      <c r="D65" s="54"/>
      <c r="E65" s="54"/>
      <c r="F65" s="54"/>
    </row>
    <row r="66" spans="1:6" ht="13.5">
      <c r="A66" s="54" t="s">
        <v>41</v>
      </c>
      <c r="B66" s="54"/>
      <c r="C66" s="54"/>
      <c r="D66" s="54"/>
      <c r="E66" s="54"/>
      <c r="F66" s="54"/>
    </row>
    <row r="67" spans="1:6" ht="15.7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30.75" customHeight="1">
      <c r="A69" s="55" t="s">
        <v>42</v>
      </c>
      <c r="B69" s="55"/>
      <c r="C69" s="55"/>
      <c r="D69" s="55"/>
      <c r="E69" s="55"/>
      <c r="F69" s="55"/>
    </row>
    <row r="70" spans="1:6" ht="15">
      <c r="A70" s="56"/>
      <c r="B70" s="56"/>
      <c r="C70" s="56"/>
      <c r="D70" s="56"/>
      <c r="E70" s="56"/>
      <c r="F70" s="56"/>
    </row>
    <row r="71" spans="1:6" ht="15">
      <c r="A71" s="18" t="s">
        <v>43</v>
      </c>
      <c r="B71" s="18" t="s">
        <v>2</v>
      </c>
      <c r="C71" s="57" t="s">
        <v>44</v>
      </c>
      <c r="D71" s="57"/>
      <c r="E71" s="18" t="s">
        <v>45</v>
      </c>
      <c r="F71" s="58" t="s">
        <v>4</v>
      </c>
    </row>
    <row r="72" spans="1:6" ht="15.75">
      <c r="A72" s="18"/>
      <c r="B72" s="18"/>
      <c r="C72" s="59" t="s">
        <v>46</v>
      </c>
      <c r="D72" s="60" t="s">
        <v>47</v>
      </c>
      <c r="E72" s="18"/>
      <c r="F72" s="58"/>
    </row>
    <row r="73" spans="1:6" ht="15.75">
      <c r="A73" s="61" t="s">
        <v>48</v>
      </c>
      <c r="B73" s="62">
        <v>0</v>
      </c>
      <c r="C73" s="63"/>
      <c r="D73" s="63"/>
      <c r="E73" s="62"/>
      <c r="F73" s="64">
        <f aca="true" t="shared" si="3" ref="F73:F82">B73-C73-D73-E73</f>
        <v>0</v>
      </c>
    </row>
    <row r="74" spans="1:6" ht="15">
      <c r="A74" s="65" t="s">
        <v>49</v>
      </c>
      <c r="B74" s="66">
        <v>1</v>
      </c>
      <c r="C74" s="67"/>
      <c r="D74" s="67"/>
      <c r="E74" s="66"/>
      <c r="F74" s="68">
        <f t="shared" si="3"/>
        <v>1</v>
      </c>
    </row>
    <row r="75" spans="1:6" ht="15.75">
      <c r="A75" s="65" t="s">
        <v>50</v>
      </c>
      <c r="B75" s="66">
        <v>5</v>
      </c>
      <c r="C75" s="67">
        <v>2</v>
      </c>
      <c r="D75" s="67"/>
      <c r="E75" s="66">
        <v>2</v>
      </c>
      <c r="F75" s="68">
        <f t="shared" si="3"/>
        <v>1</v>
      </c>
    </row>
    <row r="76" spans="1:6" ht="15.75">
      <c r="A76" s="65" t="s">
        <v>51</v>
      </c>
      <c r="B76" s="66">
        <v>6</v>
      </c>
      <c r="C76" s="67">
        <v>3</v>
      </c>
      <c r="D76" s="67"/>
      <c r="E76" s="66"/>
      <c r="F76" s="68">
        <f t="shared" si="3"/>
        <v>3</v>
      </c>
    </row>
    <row r="77" spans="1:6" ht="15">
      <c r="A77" s="65" t="s">
        <v>52</v>
      </c>
      <c r="B77" s="66">
        <v>1</v>
      </c>
      <c r="C77" s="67">
        <v>1</v>
      </c>
      <c r="D77" s="67"/>
      <c r="E77" s="66"/>
      <c r="F77" s="68">
        <f t="shared" si="3"/>
        <v>0</v>
      </c>
    </row>
    <row r="78" spans="1:6" ht="15.75">
      <c r="A78" s="65" t="s">
        <v>53</v>
      </c>
      <c r="B78" s="66">
        <v>34</v>
      </c>
      <c r="C78" s="67">
        <v>10</v>
      </c>
      <c r="D78" s="67"/>
      <c r="E78" s="66">
        <v>6</v>
      </c>
      <c r="F78" s="68">
        <f t="shared" si="3"/>
        <v>18</v>
      </c>
    </row>
    <row r="79" spans="1:6" ht="15">
      <c r="A79" s="65" t="s">
        <v>54</v>
      </c>
      <c r="B79" s="66">
        <v>2</v>
      </c>
      <c r="C79" s="67">
        <v>1</v>
      </c>
      <c r="D79" s="67"/>
      <c r="E79" s="66">
        <v>0</v>
      </c>
      <c r="F79" s="68">
        <f t="shared" si="3"/>
        <v>1</v>
      </c>
    </row>
    <row r="80" spans="1:6" ht="15.75">
      <c r="A80" s="65" t="s">
        <v>55</v>
      </c>
      <c r="B80" s="66">
        <v>36</v>
      </c>
      <c r="C80" s="67">
        <v>21</v>
      </c>
      <c r="D80" s="67"/>
      <c r="E80" s="66"/>
      <c r="F80" s="68">
        <f t="shared" si="3"/>
        <v>15</v>
      </c>
    </row>
    <row r="81" spans="1:6" ht="15">
      <c r="A81" s="65" t="s">
        <v>56</v>
      </c>
      <c r="B81" s="66">
        <v>5</v>
      </c>
      <c r="C81" s="67">
        <v>3</v>
      </c>
      <c r="D81" s="67"/>
      <c r="E81" s="66"/>
      <c r="F81" s="68">
        <f t="shared" si="3"/>
        <v>2</v>
      </c>
    </row>
    <row r="82" spans="1:6" ht="15">
      <c r="A82" s="69" t="s">
        <v>57</v>
      </c>
      <c r="B82" s="70">
        <v>9</v>
      </c>
      <c r="C82" s="71"/>
      <c r="D82" s="71"/>
      <c r="E82" s="70"/>
      <c r="F82" s="72">
        <f t="shared" si="3"/>
        <v>9</v>
      </c>
    </row>
    <row r="83" spans="1:6" ht="15.75">
      <c r="A83" s="73" t="s">
        <v>7</v>
      </c>
      <c r="B83" s="74">
        <f>SUM(B73:B82)</f>
        <v>99</v>
      </c>
      <c r="C83" s="75">
        <f>SUM(C73:C82)</f>
        <v>41</v>
      </c>
      <c r="D83" s="75">
        <f>SUM(D73:D82)</f>
        <v>0</v>
      </c>
      <c r="E83" s="76">
        <f>SUM(E73:E82)</f>
        <v>8</v>
      </c>
      <c r="F83" s="73">
        <f>SUM(F73:F82)</f>
        <v>50</v>
      </c>
    </row>
    <row r="84" spans="1:6" ht="25.5" customHeight="1">
      <c r="A84" s="52" t="s">
        <v>35</v>
      </c>
      <c r="B84" s="52"/>
      <c r="C84" s="52"/>
      <c r="D84" s="52"/>
      <c r="E84" s="52"/>
      <c r="F84" s="52"/>
    </row>
    <row r="85" spans="1:6" ht="15">
      <c r="A85" s="54" t="s">
        <v>58</v>
      </c>
      <c r="B85" s="54"/>
      <c r="C85" s="54"/>
      <c r="D85" s="54"/>
      <c r="E85" s="54"/>
      <c r="F85" s="54"/>
    </row>
    <row r="86" spans="1:6" ht="15">
      <c r="A86" s="54" t="s">
        <v>59</v>
      </c>
      <c r="B86" s="54"/>
      <c r="C86" s="54"/>
      <c r="D86" s="54"/>
      <c r="E86" s="54"/>
      <c r="F86" s="54"/>
    </row>
    <row r="87" spans="1:6" ht="15.75">
      <c r="A87" s="54" t="s">
        <v>60</v>
      </c>
      <c r="B87" s="54"/>
      <c r="C87" s="54"/>
      <c r="D87" s="54"/>
      <c r="E87" s="54"/>
      <c r="F87" s="54"/>
    </row>
    <row r="88" spans="1:6" ht="15.75">
      <c r="A88" s="54" t="s">
        <v>61</v>
      </c>
      <c r="B88" s="54"/>
      <c r="C88" s="54"/>
      <c r="D88" s="54"/>
      <c r="E88" s="54"/>
      <c r="F88" s="54"/>
    </row>
    <row r="89" spans="1:6" ht="15.75">
      <c r="A89" s="54" t="s">
        <v>40</v>
      </c>
      <c r="B89" s="54"/>
      <c r="C89" s="54"/>
      <c r="D89" s="54"/>
      <c r="E89" s="54"/>
      <c r="F89" s="54"/>
    </row>
    <row r="90" spans="1:6" ht="15.75">
      <c r="A90" s="54" t="s">
        <v>62</v>
      </c>
      <c r="B90" s="54"/>
      <c r="C90" s="54"/>
      <c r="D90" s="54"/>
      <c r="E90" s="54"/>
      <c r="F90" s="54"/>
    </row>
  </sheetData>
  <sheetProtection selectLockedCells="1" selectUnlockedCells="1"/>
  <mergeCells count="48">
    <mergeCell ref="A3:F3"/>
    <mergeCell ref="A5:C6"/>
    <mergeCell ref="D5:D6"/>
    <mergeCell ref="E5:E6"/>
    <mergeCell ref="F5:F6"/>
    <mergeCell ref="A7:C7"/>
    <mergeCell ref="A8:C8"/>
    <mergeCell ref="A9:C9"/>
    <mergeCell ref="A11:A12"/>
    <mergeCell ref="B11:B12"/>
    <mergeCell ref="C11:C12"/>
    <mergeCell ref="D11:E11"/>
    <mergeCell ref="F11:F12"/>
    <mergeCell ref="A13:A25"/>
    <mergeCell ref="B13:B17"/>
    <mergeCell ref="B18:B22"/>
    <mergeCell ref="B23:B25"/>
    <mergeCell ref="A27:A39"/>
    <mergeCell ref="B27:B31"/>
    <mergeCell ref="B32:B36"/>
    <mergeCell ref="B37:B39"/>
    <mergeCell ref="A44:F44"/>
    <mergeCell ref="A45:C46"/>
    <mergeCell ref="D45:D46"/>
    <mergeCell ref="E45:E46"/>
    <mergeCell ref="F45:F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F60"/>
    <mergeCell ref="A61:F61"/>
    <mergeCell ref="A69:F69"/>
    <mergeCell ref="A71:A72"/>
    <mergeCell ref="B71:B72"/>
    <mergeCell ref="C71:D71"/>
    <mergeCell ref="E71:E72"/>
    <mergeCell ref="F71:F72"/>
    <mergeCell ref="A84:F84"/>
  </mergeCells>
  <printOptions horizontalCentered="1" verticalCentered="1"/>
  <pageMargins left="0.5118055555555555" right="0.5118055555555555" top="1.18125" bottom="0.7875" header="0.5118055555555555" footer="0.5118055555555555"/>
  <pageSetup fitToHeight="1" fitToWidth="1" horizontalDpi="300" verticalDpi="300" orientation="portrait" paperSize="9"/>
  <headerFooter alignWithMargins="0">
    <oddHeader>&amp;CMINISTÉRIO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Aguiar de Souza</dc:creator>
  <cp:keywords/>
  <dc:description/>
  <cp:lastModifiedBy/>
  <cp:lastPrinted>2015-10-09T20:39:06Z</cp:lastPrinted>
  <dcterms:created xsi:type="dcterms:W3CDTF">2015-05-20T23:02:10Z</dcterms:created>
  <dcterms:modified xsi:type="dcterms:W3CDTF">2015-11-09T18:25:53Z</dcterms:modified>
  <cp:category/>
  <cp:version/>
  <cp:contentType/>
  <cp:contentStatus/>
  <cp:revision>6</cp:revision>
</cp:coreProperties>
</file>