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rquivos01\esmpu\SAT\DIOF\PORTAL DA TRANSPARENCIA\PORTAL TOTAL CNMP\2018\FEVEREIRO\"/>
    </mc:Choice>
  </mc:AlternateContent>
  <bookViews>
    <workbookView xWindow="0" yWindow="0" windowWidth="21600" windowHeight="9735"/>
  </bookViews>
  <sheets>
    <sheet name="Restos a Paga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3" i="1"/>
  <c r="S58" i="1"/>
  <c r="S52" i="1"/>
  <c r="S51" i="1"/>
  <c r="S48" i="1"/>
  <c r="S43" i="1"/>
  <c r="S42" i="1"/>
  <c r="S41" i="1"/>
  <c r="S40" i="1"/>
  <c r="S39" i="1"/>
  <c r="S38" i="1"/>
  <c r="S36" i="1"/>
  <c r="S35" i="1"/>
  <c r="S32" i="1"/>
  <c r="S28" i="1"/>
  <c r="S15" i="1"/>
  <c r="R65" i="1" l="1"/>
  <c r="Q65" i="1"/>
  <c r="P65" i="1"/>
  <c r="O65" i="1"/>
  <c r="N65" i="1"/>
  <c r="M65" i="1"/>
  <c r="L65" i="1"/>
  <c r="K65" i="1"/>
  <c r="J65" i="1"/>
  <c r="I65" i="1"/>
  <c r="H65" i="1"/>
  <c r="S64" i="1"/>
  <c r="S63" i="1"/>
  <c r="S62" i="1"/>
  <c r="S61" i="1"/>
  <c r="S60" i="1"/>
  <c r="S59" i="1"/>
  <c r="S57" i="1"/>
  <c r="S56" i="1"/>
  <c r="S55" i="1"/>
  <c r="S54" i="1"/>
  <c r="S53" i="1"/>
  <c r="S50" i="1"/>
  <c r="S49" i="1"/>
  <c r="S47" i="1"/>
  <c r="S46" i="1"/>
  <c r="S45" i="1"/>
  <c r="S44" i="1"/>
  <c r="S37" i="1"/>
  <c r="S34" i="1"/>
  <c r="S33" i="1"/>
  <c r="S31" i="1"/>
  <c r="S30" i="1"/>
  <c r="S29" i="1"/>
  <c r="S27" i="1"/>
  <c r="S26" i="1"/>
  <c r="S25" i="1"/>
  <c r="S24" i="1"/>
  <c r="S23" i="1"/>
  <c r="S22" i="1"/>
  <c r="S20" i="1"/>
  <c r="S19" i="1"/>
  <c r="S18" i="1"/>
  <c r="S17" i="1"/>
  <c r="S16" i="1"/>
  <c r="G20" i="1"/>
  <c r="G65" i="1" s="1"/>
  <c r="S65" i="1" l="1"/>
</calcChain>
</file>

<file path=xl/sharedStrings.xml><?xml version="1.0" encoding="utf-8"?>
<sst xmlns="http://schemas.openxmlformats.org/spreadsheetml/2006/main" count="328" uniqueCount="201">
  <si>
    <t>RESTOS DA PAGAR POR FAVORECIDO</t>
  </si>
  <si>
    <t xml:space="preserve">UG: 200234 </t>
  </si>
  <si>
    <t>Nome do Favorecido</t>
  </si>
  <si>
    <t>CNPJ</t>
  </si>
  <si>
    <t>Empenho</t>
  </si>
  <si>
    <t>Objeto</t>
  </si>
  <si>
    <t>Tipo de Licitação</t>
  </si>
  <si>
    <t>Modalidade de Licitação</t>
  </si>
  <si>
    <t xml:space="preserve">RP Pagos em JANEIRO </t>
  </si>
  <si>
    <t xml:space="preserve">RP Pagos em FEVEREIRO </t>
  </si>
  <si>
    <t xml:space="preserve">RP Pagos em MARÇO </t>
  </si>
  <si>
    <t xml:space="preserve">RP Pagos em ABRIL </t>
  </si>
  <si>
    <t xml:space="preserve">RP Pagos em MAIO </t>
  </si>
  <si>
    <t xml:space="preserve">RP Pagos em JUNHO </t>
  </si>
  <si>
    <t xml:space="preserve">RP Pagos em JULHO </t>
  </si>
  <si>
    <t xml:space="preserve">RP Pagos em AGOSTO </t>
  </si>
  <si>
    <t xml:space="preserve">RP Pagos em SETEMBRO </t>
  </si>
  <si>
    <t xml:space="preserve">RP Pagos em OUTUBRO </t>
  </si>
  <si>
    <t xml:space="preserve">RP Pagos em NOVEMBRO </t>
  </si>
  <si>
    <t xml:space="preserve">RP Pagos em DEZEMBRO </t>
  </si>
  <si>
    <t>COORD. GERAL DE ORÇAMENTO, FINANÇAS E CONTAB.</t>
  </si>
  <si>
    <t>510001/57202</t>
  </si>
  <si>
    <t>2017NE000010</t>
  </si>
  <si>
    <t>CONTRIBUIÇÃO PATRONAL</t>
  </si>
  <si>
    <t>Não se Aplica</t>
  </si>
  <si>
    <t>ESCOLA SUPERIOR DO MINISTÉRIO PÚBLICO FEDERAL</t>
  </si>
  <si>
    <t>200234/00001</t>
  </si>
  <si>
    <t>CONTRATAÇÃO DE DOCENTES</t>
  </si>
  <si>
    <t>2017NE000011</t>
  </si>
  <si>
    <t>2017NE000013</t>
  </si>
  <si>
    <t>REEMBOLSO DE DESPESAS</t>
  </si>
  <si>
    <t>2017NE000015</t>
  </si>
  <si>
    <t>2017NE000017</t>
  </si>
  <si>
    <t>2017NE000021</t>
  </si>
  <si>
    <t>2017NE000044</t>
  </si>
  <si>
    <t>2017NE000053</t>
  </si>
  <si>
    <t>2017NE000064</t>
  </si>
  <si>
    <t>2017NE000067</t>
  </si>
  <si>
    <t>2017NE000083</t>
  </si>
  <si>
    <t>2017NE000092</t>
  </si>
  <si>
    <t>2017NE000301</t>
  </si>
  <si>
    <t>2017NE000302</t>
  </si>
  <si>
    <t>2017NE000334</t>
  </si>
  <si>
    <t>2017NE000412</t>
  </si>
  <si>
    <t>2017NE000414</t>
  </si>
  <si>
    <t>2017NE000486</t>
  </si>
  <si>
    <t>2017NE000552</t>
  </si>
  <si>
    <t>2017NE000565</t>
  </si>
  <si>
    <t>2017NE000566</t>
  </si>
  <si>
    <t>2017NE000587</t>
  </si>
  <si>
    <t>2017NE000607</t>
  </si>
  <si>
    <t>2017NE000619</t>
  </si>
  <si>
    <t>2017NE000630</t>
  </si>
  <si>
    <t>2017NE000631</t>
  </si>
  <si>
    <t>2017NE000632</t>
  </si>
  <si>
    <t>2017NE000635</t>
  </si>
  <si>
    <t>2017NE000639</t>
  </si>
  <si>
    <t>2017NE000651</t>
  </si>
  <si>
    <t>2017NE000674</t>
  </si>
  <si>
    <t>2017NE000703</t>
  </si>
  <si>
    <t>2017NE000707</t>
  </si>
  <si>
    <t>2017NE000708</t>
  </si>
  <si>
    <t>2017NE000709</t>
  </si>
  <si>
    <t>GRAFICA E EDITORA IDEAL LTDA</t>
  </si>
  <si>
    <t>00433623/0001-58</t>
  </si>
  <si>
    <t>SERVIÇOS GRÁFICOS</t>
  </si>
  <si>
    <t xml:space="preserve">Menor Preço </t>
  </si>
  <si>
    <t>Pregão</t>
  </si>
  <si>
    <t>CLARO S.A.</t>
  </si>
  <si>
    <t>40432544/0001-47</t>
  </si>
  <si>
    <t>PRESTAÇÃO DE SERVIÇOS DE TELECOMUNICAÇÃO</t>
  </si>
  <si>
    <t>FOLHA DE PAGAMENTO DA ESMPU</t>
  </si>
  <si>
    <t>Inexigível</t>
  </si>
  <si>
    <t>SIMPRESS COMERCIO, LOCACAO E SERVICOS S/</t>
  </si>
  <si>
    <t>07432517/0001-07</t>
  </si>
  <si>
    <t>SERV. DE IMPRESSÃO CORPORATIVA</t>
  </si>
  <si>
    <t>LENDA - INDUSTRIA DE AGUA MINERAL LTDA.</t>
  </si>
  <si>
    <t>00868963/0001-01</t>
  </si>
  <si>
    <t>FORNECIMENTO DE ÁGUA MINERAL SEM GÁS</t>
  </si>
  <si>
    <t>SERPRO - SEDE - BRASILIA</t>
  </si>
  <si>
    <t xml:space="preserve">806030/17205 </t>
  </si>
  <si>
    <t>SERVIÇOS DE TECNOLOGIA DA INFORMAÇÃO</t>
  </si>
  <si>
    <t xml:space="preserve">X </t>
  </si>
  <si>
    <t>FOLHA DE PESSOAL – SUBSTITUIÇÕES</t>
  </si>
  <si>
    <t>UNIAO BRASILIENSE DE EDUCACAO E CULTURA</t>
  </si>
  <si>
    <t>00331801/0001-30</t>
  </si>
  <si>
    <t>EXECUÇÃO DE PROGRAMA DE PÓS GRADUAÇÃO</t>
  </si>
  <si>
    <t>ORACLE DO BRASIL SISTEMAS LTDA</t>
  </si>
  <si>
    <t>59456277/0001-76</t>
  </si>
  <si>
    <t>SERV. DE SUPORTE TECNICO DE SOFTWARE</t>
  </si>
  <si>
    <t>EMPRESA BRASILEIRA DE CORREIOS E TELEGRAFOS</t>
  </si>
  <si>
    <t>34028316/0007-07</t>
  </si>
  <si>
    <t>PRESTAÇÃO DE SERVIÇOS DE REMESSA POSTAL</t>
  </si>
  <si>
    <t xml:space="preserve">NEY PEREIRA COMUNICACAO CONSULTORIA </t>
  </si>
  <si>
    <t>00985893/0001-71</t>
  </si>
  <si>
    <t>TREINAMENTO PARA SERVIDORES E MEMBROS</t>
  </si>
  <si>
    <t xml:space="preserve">GRAFICA E EDITORA IDEAL LTDA </t>
  </si>
  <si>
    <t>MONICA SILLAN DE OLIVEIRA</t>
  </si>
  <si>
    <t>-</t>
  </si>
  <si>
    <t>CONTRATAÇÃO DE DOCENTE</t>
  </si>
  <si>
    <t xml:space="preserve">MARIA DO CARMO LOPES DE SOUZA </t>
  </si>
  <si>
    <t>EMBALA TUDO INDUSTRIA E COMERCIO DE EMBALAGEM</t>
  </si>
  <si>
    <t>13993669/0001-73</t>
  </si>
  <si>
    <t>AQ. MATERIAL DE EXPEDIENTE</t>
  </si>
  <si>
    <t>VANGUARDA INFORMATICA LTDA - EPP</t>
  </si>
  <si>
    <t>27975551/0001-27</t>
  </si>
  <si>
    <t>AQ. DE TRÊS TABLETS</t>
  </si>
  <si>
    <t>Dispensa</t>
  </si>
  <si>
    <t>COMERCIO DE PRODUTOS ALIMENTICIOS DI PRIM</t>
  </si>
  <si>
    <t xml:space="preserve">06985398/0001-49 </t>
  </si>
  <si>
    <t>AQ. DE CAFÉ TORRADO</t>
  </si>
  <si>
    <t>VERIDIANA ALIMONTI</t>
  </si>
  <si>
    <t xml:space="preserve">PAPELARIA BRAGA EIRELI - EPP </t>
  </si>
  <si>
    <t>01523959/0001-74</t>
  </si>
  <si>
    <t>AQ. DE 600 CAIXAS DE ARQUIVO EM POLIPROPILENO</t>
  </si>
  <si>
    <t>BEATRIZ COSTA BARBOSA</t>
  </si>
  <si>
    <t xml:space="preserve">JARDA COMERCIAL DE ALIMENTOS EIRELI - ME </t>
  </si>
  <si>
    <t xml:space="preserve">04119118/0001-94 </t>
  </si>
  <si>
    <t>AQ. DE COPOS DESCARTÁVEIS</t>
  </si>
  <si>
    <t>TECNO2000 INDUSTRIA E COMERCIO LTDA</t>
  </si>
  <si>
    <t>21306287/0001-52</t>
  </si>
  <si>
    <t>SERV. DE FORNECIMENTO E INSTALAÇÃO DE RODÍZIO PARA CADEIRA DIGITADOR</t>
  </si>
  <si>
    <t>ESPACO DIGITAL COMERCIO E LOCACAO DE AUDI</t>
  </si>
  <si>
    <t>08083394/0001-09</t>
  </si>
  <si>
    <t>AQ. DE CÂMERAS FILMADORAS</t>
  </si>
  <si>
    <t>VIA COPA PRODUTOS DE LIMPEZA E UTILIDADES</t>
  </si>
  <si>
    <t>09271672/0001-06</t>
  </si>
  <si>
    <t>AQ. DE MATERIAL DE COPA E COZINHA</t>
  </si>
  <si>
    <t>MTZ TECNOLOGIA E SOLUCOES LTDA - ME</t>
  </si>
  <si>
    <t>13197473/0001-72</t>
  </si>
  <si>
    <t>AQ. DE CARTÃO MEMÓRIA PARA CÂMARA FOTOGRÁFICA</t>
  </si>
  <si>
    <t>AQ. KIT ILUMINADO LED E MICROFONE BOOM</t>
  </si>
  <si>
    <t>VINICIUS PINTO CORREA</t>
  </si>
  <si>
    <t>DIGITAL PAPELARIA E INFORMATICA  EIRELI</t>
  </si>
  <si>
    <t xml:space="preserve">09254386/0001-32 </t>
  </si>
  <si>
    <t>AQ. DE TESOURA E PINCÉIS</t>
  </si>
  <si>
    <t>PAPELARIA BRAGA EIRELI - EPP</t>
  </si>
  <si>
    <t xml:space="preserve">01523959/0001-74 </t>
  </si>
  <si>
    <t>W2 COMERCIAL EIRELI - EPP</t>
  </si>
  <si>
    <t>03809833/0001-96</t>
  </si>
  <si>
    <t xml:space="preserve">PROGRAF PRODUTOS GRAFICOS LTDA - EPP </t>
  </si>
  <si>
    <t xml:space="preserve">00446039/0001-37 </t>
  </si>
  <si>
    <t xml:space="preserve">AQ. DE PERFURADOR ELÉTRICO PARA PAPEL </t>
  </si>
  <si>
    <t>FRATELLI COMERCIO DE MAQUINAS E EQUIPAMENTOS</t>
  </si>
  <si>
    <t>09058708/0001-78</t>
  </si>
  <si>
    <t>AQ. DE LIXEIRA INOX</t>
  </si>
  <si>
    <t>RP Pagos - Acumulado</t>
  </si>
  <si>
    <t>TOTAL</t>
  </si>
  <si>
    <t>Fonte: Siafi</t>
  </si>
  <si>
    <t>2017NE000025</t>
  </si>
  <si>
    <t>AQ. DE COMBUSTÍVEL</t>
  </si>
  <si>
    <t>BRASAL COMBUSTIVEIS LTDA</t>
  </si>
  <si>
    <t>00097626/0004-00</t>
  </si>
  <si>
    <t>2016NE000011</t>
  </si>
  <si>
    <t>REALY PRODUCOES AUDIOVISUAIS LTDA - EPP</t>
  </si>
  <si>
    <t>2017NE000002</t>
  </si>
  <si>
    <t>2017NE000098</t>
  </si>
  <si>
    <t>SOMPO SEGUROS S.A.</t>
  </si>
  <si>
    <t>2017NE000411</t>
  </si>
  <si>
    <t>2017NE000460</t>
  </si>
  <si>
    <t>2017NE000485</t>
  </si>
  <si>
    <t xml:space="preserve">STAR COMERCIO DE SUPRIMENTOS EIRELI  - ME </t>
  </si>
  <si>
    <t>2017NE000496</t>
  </si>
  <si>
    <t>2017NE000501</t>
  </si>
  <si>
    <t>2017NE000502</t>
  </si>
  <si>
    <t>H2F CONSTRUCOES E SERVICOS - EIRELI  - ME</t>
  </si>
  <si>
    <t>MARIA ANTONIA DE SOUZA COMERCIO - ME</t>
  </si>
  <si>
    <t>2017NE000510</t>
  </si>
  <si>
    <t>2017NE000531</t>
  </si>
  <si>
    <t>2017NE000532</t>
  </si>
  <si>
    <t>REDISUL INFORMATICA LTDA</t>
  </si>
  <si>
    <t>2017NE000606</t>
  </si>
  <si>
    <t>TORINO INFORMATICA LTDA.</t>
  </si>
  <si>
    <t>2017NE000626</t>
  </si>
  <si>
    <t>ALESSANDRO AUGUSTO NASCIMENTO FERNANDES</t>
  </si>
  <si>
    <t>2017NE000627</t>
  </si>
  <si>
    <t>ANA PAULA GONCALVES DE LIMA</t>
  </si>
  <si>
    <t>MLJ - COMERCIO DE EQUIPAMENTOS ELETRO-ELETRONICOS L</t>
  </si>
  <si>
    <t>2017NE000648</t>
  </si>
  <si>
    <t>Data da última atualização: 02/03/2018</t>
  </si>
  <si>
    <t>Mês: JANEIRO E FEVEREIRO</t>
  </si>
  <si>
    <t>13001933/0001-45</t>
  </si>
  <si>
    <t>FILMAGEM, EDIÇÕES E CODIFICAÇÃO</t>
  </si>
  <si>
    <t>Menor Preço</t>
  </si>
  <si>
    <t xml:space="preserve">61383493/0001-80 </t>
  </si>
  <si>
    <t>APÓLICE DE SEGURO DE ACIDENTES PESSOAIS A ESTAGIÁRIOS DA ESMPU</t>
  </si>
  <si>
    <t>MARCELO NASCIMENTO</t>
  </si>
  <si>
    <t>GRATIFICAÇÃO DE ENCARGO DE CURSO E CONCURSO</t>
  </si>
  <si>
    <t xml:space="preserve">05252941/0001-36 </t>
  </si>
  <si>
    <t>19897299/0001-57</t>
  </si>
  <si>
    <t xml:space="preserve">AQ. DE MOTOBOMBA CENTRÍFUGA MONOESTÁGIO </t>
  </si>
  <si>
    <t>RECUPERAÇÃO, SUBSTITUIÇÃO DE EQUIPAMENTO</t>
  </si>
  <si>
    <t>11414771/0001-41</t>
  </si>
  <si>
    <t>78931474/0001-44</t>
  </si>
  <si>
    <t>AQ. CABO DE EMPILHAMENTO</t>
  </si>
  <si>
    <t>03619767/0001-91</t>
  </si>
  <si>
    <t>AQ. DE 70 MICROCOMPUTADORES HP ELITEDESK</t>
  </si>
  <si>
    <t>CONTRATAÇÃO DE ASSISTENTE DE PESQUISA</t>
  </si>
  <si>
    <t>CONTRATAÇÃO DE PESQUISADOR</t>
  </si>
  <si>
    <t xml:space="preserve">09208840/0001-19 </t>
  </si>
  <si>
    <t>AQ. DE GARRASFAS TÉRMICAS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</si>
</sst>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0"/>
      <name val="Courier New"/>
      <family val="3"/>
    </font>
    <font>
      <b/>
      <sz val="9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2" fillId="0" borderId="1" xfId="0" applyFont="1" applyBorder="1"/>
    <xf numFmtId="43" fontId="2" fillId="0" borderId="1" xfId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43" fontId="2" fillId="0" borderId="9" xfId="1" applyFont="1" applyBorder="1"/>
    <xf numFmtId="43" fontId="4" fillId="3" borderId="11" xfId="0" applyNumberFormat="1" applyFont="1" applyFill="1" applyBorder="1"/>
    <xf numFmtId="43" fontId="4" fillId="3" borderId="12" xfId="0" applyNumberFormat="1" applyFont="1" applyFill="1" applyBorder="1"/>
    <xf numFmtId="0" fontId="2" fillId="0" borderId="0" xfId="0" applyFont="1" applyBorder="1"/>
    <xf numFmtId="43" fontId="2" fillId="0" borderId="6" xfId="0" applyNumberFormat="1" applyFont="1" applyBorder="1"/>
    <xf numFmtId="43" fontId="2" fillId="0" borderId="10" xfId="0" applyNumberFormat="1" applyFont="1" applyBorder="1"/>
    <xf numFmtId="43" fontId="4" fillId="3" borderId="13" xfId="0" applyNumberFormat="1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3" fontId="0" fillId="0" borderId="0" xfId="0" applyNumberFormat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342900</xdr:colOff>
      <xdr:row>0</xdr:row>
      <xdr:rowOff>76200</xdr:rowOff>
    </xdr:from>
    <xdr:to>
      <xdr:col>3</xdr:col>
      <xdr:colOff>2733675</xdr:colOff>
      <xdr:row>6</xdr:row>
      <xdr:rowOff>12467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76200"/>
          <a:ext cx="3486150" cy="1079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abSelected="1" workbookViewId="0">
      <selection sqref="A1:S6"/>
    </sheetView>
  </sheetViews>
  <sheetFormatPr defaultRowHeight="15" x14ac:dyDescent="0.25"/>
  <cols>
    <col min="1" max="1" width="51" bestFit="1" customWidth="1"/>
    <col min="2" max="2" width="19" customWidth="1"/>
    <col min="3" max="3" width="16.42578125" customWidth="1"/>
    <col min="4" max="4" width="47" customWidth="1"/>
    <col min="5" max="5" width="15.7109375" customWidth="1"/>
    <col min="6" max="6" width="12.85546875" customWidth="1"/>
    <col min="7" max="8" width="13.28515625" customWidth="1"/>
    <col min="9" max="18" width="13.28515625" hidden="1" customWidth="1"/>
    <col min="19" max="19" width="13.28515625" customWidth="1"/>
    <col min="20" max="20" width="11.5703125" bestFit="1" customWidth="1"/>
  </cols>
  <sheetData>
    <row r="1" spans="1:20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20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20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20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20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</row>
    <row r="6" spans="1:20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20" x14ac:dyDescent="0.25">
      <c r="A7" s="20" t="s">
        <v>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x14ac:dyDescent="0.25">
      <c r="A8" s="20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20" x14ac:dyDescent="0.25">
      <c r="A9" s="20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0" x14ac:dyDescent="0.25">
      <c r="A10" s="20" t="s">
        <v>180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0" ht="15.75" thickBot="1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20" ht="39" customHeight="1" x14ac:dyDescent="0.25">
      <c r="A12" s="5" t="s">
        <v>2</v>
      </c>
      <c r="B12" s="6" t="s">
        <v>3</v>
      </c>
      <c r="C12" s="6" t="s">
        <v>4</v>
      </c>
      <c r="D12" s="6" t="s">
        <v>5</v>
      </c>
      <c r="E12" s="7" t="s">
        <v>6</v>
      </c>
      <c r="F12" s="7" t="s">
        <v>7</v>
      </c>
      <c r="G12" s="7" t="s">
        <v>8</v>
      </c>
      <c r="H12" s="7" t="s">
        <v>9</v>
      </c>
      <c r="I12" s="7" t="s">
        <v>10</v>
      </c>
      <c r="J12" s="7" t="s">
        <v>11</v>
      </c>
      <c r="K12" s="7" t="s">
        <v>12</v>
      </c>
      <c r="L12" s="7" t="s">
        <v>13</v>
      </c>
      <c r="M12" s="7" t="s">
        <v>14</v>
      </c>
      <c r="N12" s="7" t="s">
        <v>15</v>
      </c>
      <c r="O12" s="7" t="s">
        <v>16</v>
      </c>
      <c r="P12" s="7" t="s">
        <v>17</v>
      </c>
      <c r="Q12" s="7" t="s">
        <v>18</v>
      </c>
      <c r="R12" s="7" t="s">
        <v>19</v>
      </c>
      <c r="S12" s="8" t="s">
        <v>146</v>
      </c>
      <c r="T12" s="1"/>
    </row>
    <row r="13" spans="1:20" x14ac:dyDescent="0.25">
      <c r="A13" s="9" t="s">
        <v>25</v>
      </c>
      <c r="B13" s="26" t="s">
        <v>26</v>
      </c>
      <c r="C13" s="26" t="s">
        <v>153</v>
      </c>
      <c r="D13" s="3" t="s">
        <v>27</v>
      </c>
      <c r="E13" s="28" t="s">
        <v>24</v>
      </c>
      <c r="F13" s="28"/>
      <c r="G13" s="4">
        <v>0</v>
      </c>
      <c r="H13" s="3">
        <v>2672.4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17">
        <f>G13+H13</f>
        <v>2672.4</v>
      </c>
      <c r="T13" s="23"/>
    </row>
    <row r="14" spans="1:20" x14ac:dyDescent="0.25">
      <c r="A14" s="9" t="s">
        <v>154</v>
      </c>
      <c r="B14" s="26" t="s">
        <v>181</v>
      </c>
      <c r="C14" s="26" t="s">
        <v>155</v>
      </c>
      <c r="D14" s="3" t="s">
        <v>182</v>
      </c>
      <c r="E14" s="21" t="s">
        <v>183</v>
      </c>
      <c r="F14" s="21" t="s">
        <v>67</v>
      </c>
      <c r="G14" s="4">
        <v>0</v>
      </c>
      <c r="H14" s="3">
        <v>6400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17">
        <f>G14+H14</f>
        <v>6400</v>
      </c>
      <c r="T14" s="23"/>
    </row>
    <row r="15" spans="1:20" x14ac:dyDescent="0.25">
      <c r="A15" s="9" t="s">
        <v>20</v>
      </c>
      <c r="B15" s="26" t="s">
        <v>21</v>
      </c>
      <c r="C15" s="26" t="s">
        <v>22</v>
      </c>
      <c r="D15" s="3" t="s">
        <v>23</v>
      </c>
      <c r="E15" s="28" t="s">
        <v>24</v>
      </c>
      <c r="F15" s="28"/>
      <c r="G15" s="4">
        <v>1496.6</v>
      </c>
      <c r="H15" s="3">
        <v>1924.56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17">
        <f>SUM(G15:R15)</f>
        <v>3421.16</v>
      </c>
      <c r="T15" s="23"/>
    </row>
    <row r="16" spans="1:20" x14ac:dyDescent="0.25">
      <c r="A16" s="9" t="s">
        <v>25</v>
      </c>
      <c r="B16" s="26" t="s">
        <v>26</v>
      </c>
      <c r="C16" s="26" t="s">
        <v>28</v>
      </c>
      <c r="D16" s="3" t="s">
        <v>27</v>
      </c>
      <c r="E16" s="28" t="s">
        <v>24</v>
      </c>
      <c r="F16" s="28"/>
      <c r="G16" s="4">
        <v>20685.759999999998</v>
      </c>
      <c r="H16" s="3">
        <v>24313.030000000002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17">
        <f t="shared" ref="S16:S64" si="0">SUM(G16:R16)</f>
        <v>44998.79</v>
      </c>
      <c r="T16" s="23"/>
    </row>
    <row r="17" spans="1:20" x14ac:dyDescent="0.25">
      <c r="A17" s="9" t="s">
        <v>25</v>
      </c>
      <c r="B17" s="26" t="s">
        <v>26</v>
      </c>
      <c r="C17" s="26" t="s">
        <v>29</v>
      </c>
      <c r="D17" s="3" t="s">
        <v>30</v>
      </c>
      <c r="E17" s="28" t="s">
        <v>24</v>
      </c>
      <c r="F17" s="28"/>
      <c r="G17" s="4">
        <v>2583.4899999999998</v>
      </c>
      <c r="H17" s="3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17">
        <f t="shared" si="0"/>
        <v>2583.4899999999998</v>
      </c>
      <c r="T17" s="23"/>
    </row>
    <row r="18" spans="1:20" x14ac:dyDescent="0.25">
      <c r="A18" s="9" t="s">
        <v>63</v>
      </c>
      <c r="B18" s="26" t="s">
        <v>64</v>
      </c>
      <c r="C18" s="26" t="s">
        <v>31</v>
      </c>
      <c r="D18" s="3" t="s">
        <v>65</v>
      </c>
      <c r="E18" s="22" t="s">
        <v>66</v>
      </c>
      <c r="F18" s="22" t="s">
        <v>67</v>
      </c>
      <c r="G18" s="4">
        <v>100000</v>
      </c>
      <c r="H18" s="3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17">
        <f t="shared" si="0"/>
        <v>100000</v>
      </c>
      <c r="T18" s="23"/>
    </row>
    <row r="19" spans="1:20" x14ac:dyDescent="0.25">
      <c r="A19" s="9" t="s">
        <v>68</v>
      </c>
      <c r="B19" s="26" t="s">
        <v>69</v>
      </c>
      <c r="C19" s="26" t="s">
        <v>32</v>
      </c>
      <c r="D19" s="3" t="s">
        <v>70</v>
      </c>
      <c r="E19" s="22" t="s">
        <v>66</v>
      </c>
      <c r="F19" s="22" t="s">
        <v>67</v>
      </c>
      <c r="G19" s="4">
        <v>2636.41</v>
      </c>
      <c r="H19" s="3">
        <v>154.53999999999996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17">
        <f t="shared" si="0"/>
        <v>2790.95</v>
      </c>
      <c r="T19" s="23"/>
    </row>
    <row r="20" spans="1:20" x14ac:dyDescent="0.25">
      <c r="A20" s="9" t="s">
        <v>25</v>
      </c>
      <c r="B20" s="26" t="s">
        <v>26</v>
      </c>
      <c r="C20" s="26" t="s">
        <v>33</v>
      </c>
      <c r="D20" s="3" t="s">
        <v>71</v>
      </c>
      <c r="E20" s="22" t="s">
        <v>24</v>
      </c>
      <c r="F20" s="22" t="s">
        <v>72</v>
      </c>
      <c r="G20" s="4">
        <f>8041.37+313.01</f>
        <v>8354.3799999999992</v>
      </c>
      <c r="H20" s="3">
        <v>2414.4000000000015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17">
        <f t="shared" si="0"/>
        <v>10768.78</v>
      </c>
      <c r="T20" s="23"/>
    </row>
    <row r="21" spans="1:20" x14ac:dyDescent="0.25">
      <c r="A21" s="9" t="s">
        <v>151</v>
      </c>
      <c r="B21" s="26" t="s">
        <v>152</v>
      </c>
      <c r="C21" s="26" t="s">
        <v>149</v>
      </c>
      <c r="D21" s="3" t="s">
        <v>150</v>
      </c>
      <c r="E21" s="22" t="s">
        <v>66</v>
      </c>
      <c r="F21" s="22" t="s">
        <v>67</v>
      </c>
      <c r="G21" s="4">
        <v>782.12</v>
      </c>
      <c r="H21" s="3">
        <v>-782.12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17">
        <v>782.12</v>
      </c>
      <c r="T21" s="23"/>
    </row>
    <row r="22" spans="1:20" x14ac:dyDescent="0.25">
      <c r="A22" s="9" t="s">
        <v>73</v>
      </c>
      <c r="B22" s="26" t="s">
        <v>74</v>
      </c>
      <c r="C22" s="26" t="s">
        <v>34</v>
      </c>
      <c r="D22" s="3" t="s">
        <v>75</v>
      </c>
      <c r="E22" s="22" t="s">
        <v>66</v>
      </c>
      <c r="F22" s="22" t="s">
        <v>67</v>
      </c>
      <c r="G22" s="4">
        <v>6176.72</v>
      </c>
      <c r="H22" s="3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17">
        <f t="shared" si="0"/>
        <v>6176.72</v>
      </c>
      <c r="T22" s="23"/>
    </row>
    <row r="23" spans="1:20" x14ac:dyDescent="0.25">
      <c r="A23" s="9" t="s">
        <v>76</v>
      </c>
      <c r="B23" s="26" t="s">
        <v>77</v>
      </c>
      <c r="C23" s="26" t="s">
        <v>35</v>
      </c>
      <c r="D23" s="3" t="s">
        <v>78</v>
      </c>
      <c r="E23" s="22" t="s">
        <v>66</v>
      </c>
      <c r="F23" s="22" t="s">
        <v>67</v>
      </c>
      <c r="G23" s="4">
        <v>383.52</v>
      </c>
      <c r="H23" s="3">
        <v>1733.83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17">
        <f t="shared" si="0"/>
        <v>2117.35</v>
      </c>
      <c r="T23" s="23"/>
    </row>
    <row r="24" spans="1:20" x14ac:dyDescent="0.25">
      <c r="A24" s="9" t="s">
        <v>79</v>
      </c>
      <c r="B24" s="26" t="s">
        <v>80</v>
      </c>
      <c r="C24" s="26" t="s">
        <v>36</v>
      </c>
      <c r="D24" s="3" t="s">
        <v>81</v>
      </c>
      <c r="E24" s="22" t="s">
        <v>82</v>
      </c>
      <c r="F24" s="22" t="s">
        <v>72</v>
      </c>
      <c r="G24" s="4">
        <v>12883.28</v>
      </c>
      <c r="H24" s="3">
        <v>6626.5199999999986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17">
        <f t="shared" si="0"/>
        <v>19509.8</v>
      </c>
      <c r="T24" s="23"/>
    </row>
    <row r="25" spans="1:20" x14ac:dyDescent="0.25">
      <c r="A25" s="9" t="s">
        <v>25</v>
      </c>
      <c r="B25" s="26" t="s">
        <v>26</v>
      </c>
      <c r="C25" s="26" t="s">
        <v>37</v>
      </c>
      <c r="D25" s="3" t="s">
        <v>83</v>
      </c>
      <c r="E25" s="22" t="s">
        <v>24</v>
      </c>
      <c r="F25" s="22"/>
      <c r="G25" s="4">
        <v>3300</v>
      </c>
      <c r="H25" s="3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17">
        <f t="shared" si="0"/>
        <v>3300</v>
      </c>
      <c r="T25" s="23"/>
    </row>
    <row r="26" spans="1:20" x14ac:dyDescent="0.25">
      <c r="A26" s="9" t="s">
        <v>84</v>
      </c>
      <c r="B26" s="26" t="s">
        <v>85</v>
      </c>
      <c r="C26" s="26" t="s">
        <v>38</v>
      </c>
      <c r="D26" s="3" t="s">
        <v>86</v>
      </c>
      <c r="E26" s="22" t="s">
        <v>82</v>
      </c>
      <c r="F26" s="22" t="s">
        <v>72</v>
      </c>
      <c r="G26" s="4">
        <v>46451.519999999997</v>
      </c>
      <c r="H26" s="3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17">
        <f t="shared" si="0"/>
        <v>46451.519999999997</v>
      </c>
      <c r="T26" s="23"/>
    </row>
    <row r="27" spans="1:20" x14ac:dyDescent="0.25">
      <c r="A27" s="9" t="s">
        <v>87</v>
      </c>
      <c r="B27" s="26" t="s">
        <v>88</v>
      </c>
      <c r="C27" s="26" t="s">
        <v>39</v>
      </c>
      <c r="D27" s="3" t="s">
        <v>89</v>
      </c>
      <c r="E27" s="22" t="s">
        <v>82</v>
      </c>
      <c r="F27" s="22" t="s">
        <v>72</v>
      </c>
      <c r="G27" s="4">
        <v>4838.8599999999997</v>
      </c>
      <c r="H27" s="3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17">
        <f t="shared" si="0"/>
        <v>4838.8599999999997</v>
      </c>
      <c r="T27" s="23"/>
    </row>
    <row r="28" spans="1:20" x14ac:dyDescent="0.25">
      <c r="A28" s="9" t="s">
        <v>157</v>
      </c>
      <c r="B28" s="26" t="s">
        <v>184</v>
      </c>
      <c r="C28" s="26" t="s">
        <v>156</v>
      </c>
      <c r="D28" s="3" t="s">
        <v>185</v>
      </c>
      <c r="E28" s="22" t="s">
        <v>82</v>
      </c>
      <c r="F28" s="22" t="s">
        <v>107</v>
      </c>
      <c r="G28" s="4">
        <v>0</v>
      </c>
      <c r="H28" s="3">
        <v>65.5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17">
        <f t="shared" si="0"/>
        <v>65.5</v>
      </c>
      <c r="T28" s="23"/>
    </row>
    <row r="29" spans="1:20" x14ac:dyDescent="0.25">
      <c r="A29" s="9" t="s">
        <v>90</v>
      </c>
      <c r="B29" s="26" t="s">
        <v>91</v>
      </c>
      <c r="C29" s="26" t="s">
        <v>40</v>
      </c>
      <c r="D29" s="3" t="s">
        <v>92</v>
      </c>
      <c r="E29" s="22" t="s">
        <v>82</v>
      </c>
      <c r="F29" s="22" t="s">
        <v>72</v>
      </c>
      <c r="G29" s="4">
        <v>98.4</v>
      </c>
      <c r="H29" s="3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17">
        <f t="shared" si="0"/>
        <v>98.4</v>
      </c>
      <c r="T29" s="23"/>
    </row>
    <row r="30" spans="1:20" x14ac:dyDescent="0.25">
      <c r="A30" s="9" t="s">
        <v>93</v>
      </c>
      <c r="B30" s="26" t="s">
        <v>94</v>
      </c>
      <c r="C30" s="26" t="s">
        <v>41</v>
      </c>
      <c r="D30" s="3" t="s">
        <v>95</v>
      </c>
      <c r="E30" s="22" t="s">
        <v>82</v>
      </c>
      <c r="F30" s="22" t="s">
        <v>72</v>
      </c>
      <c r="G30" s="4">
        <v>4800</v>
      </c>
      <c r="H30" s="3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17">
        <f t="shared" si="0"/>
        <v>4800</v>
      </c>
      <c r="T30" s="23"/>
    </row>
    <row r="31" spans="1:20" x14ac:dyDescent="0.25">
      <c r="A31" s="9" t="s">
        <v>96</v>
      </c>
      <c r="B31" s="26" t="s">
        <v>64</v>
      </c>
      <c r="C31" s="26" t="s">
        <v>42</v>
      </c>
      <c r="D31" s="3" t="s">
        <v>65</v>
      </c>
      <c r="E31" s="22" t="s">
        <v>66</v>
      </c>
      <c r="F31" s="22" t="s">
        <v>67</v>
      </c>
      <c r="G31" s="4">
        <v>47032.73</v>
      </c>
      <c r="H31" s="3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17">
        <f t="shared" si="0"/>
        <v>47032.73</v>
      </c>
      <c r="T31" s="23"/>
    </row>
    <row r="32" spans="1:20" x14ac:dyDescent="0.25">
      <c r="A32" s="9" t="s">
        <v>186</v>
      </c>
      <c r="B32" s="22" t="s">
        <v>98</v>
      </c>
      <c r="C32" s="26" t="s">
        <v>158</v>
      </c>
      <c r="D32" s="3" t="s">
        <v>99</v>
      </c>
      <c r="E32" s="22" t="s">
        <v>82</v>
      </c>
      <c r="F32" s="22" t="s">
        <v>72</v>
      </c>
      <c r="G32" s="4">
        <v>0</v>
      </c>
      <c r="H32" s="3">
        <v>2405.4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17">
        <f t="shared" si="0"/>
        <v>2405.4</v>
      </c>
      <c r="T32" s="23"/>
    </row>
    <row r="33" spans="1:20" x14ac:dyDescent="0.25">
      <c r="A33" s="9" t="s">
        <v>97</v>
      </c>
      <c r="B33" s="22" t="s">
        <v>98</v>
      </c>
      <c r="C33" s="26" t="s">
        <v>43</v>
      </c>
      <c r="D33" s="3" t="s">
        <v>99</v>
      </c>
      <c r="E33" s="22" t="s">
        <v>82</v>
      </c>
      <c r="F33" s="22" t="s">
        <v>72</v>
      </c>
      <c r="G33" s="4">
        <v>4008.6</v>
      </c>
      <c r="H33" s="3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17">
        <f t="shared" si="0"/>
        <v>4008.6</v>
      </c>
      <c r="T33" s="23"/>
    </row>
    <row r="34" spans="1:20" x14ac:dyDescent="0.25">
      <c r="A34" s="9" t="s">
        <v>100</v>
      </c>
      <c r="B34" s="22" t="s">
        <v>98</v>
      </c>
      <c r="C34" s="26" t="s">
        <v>44</v>
      </c>
      <c r="D34" s="3" t="s">
        <v>99</v>
      </c>
      <c r="E34" s="22" t="s">
        <v>82</v>
      </c>
      <c r="F34" s="22" t="s">
        <v>72</v>
      </c>
      <c r="G34" s="4">
        <v>2405.4</v>
      </c>
      <c r="H34" s="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17">
        <f t="shared" si="0"/>
        <v>2405.4</v>
      </c>
      <c r="T34" s="23"/>
    </row>
    <row r="35" spans="1:20" x14ac:dyDescent="0.25">
      <c r="A35" s="9" t="s">
        <v>25</v>
      </c>
      <c r="B35" s="26" t="s">
        <v>26</v>
      </c>
      <c r="C35" s="26" t="s">
        <v>159</v>
      </c>
      <c r="D35" s="3" t="s">
        <v>187</v>
      </c>
      <c r="E35" s="22" t="s">
        <v>24</v>
      </c>
      <c r="F35" s="22"/>
      <c r="G35" s="4">
        <v>0</v>
      </c>
      <c r="H35" s="3">
        <v>1870.8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17">
        <f t="shared" si="0"/>
        <v>1870.8</v>
      </c>
      <c r="T35" s="23"/>
    </row>
    <row r="36" spans="1:20" x14ac:dyDescent="0.25">
      <c r="A36" s="9" t="s">
        <v>161</v>
      </c>
      <c r="B36" s="26" t="s">
        <v>188</v>
      </c>
      <c r="C36" s="26" t="s">
        <v>160</v>
      </c>
      <c r="D36" s="3" t="s">
        <v>103</v>
      </c>
      <c r="E36" s="22" t="s">
        <v>66</v>
      </c>
      <c r="F36" s="22" t="s">
        <v>67</v>
      </c>
      <c r="G36" s="4">
        <v>0</v>
      </c>
      <c r="H36" s="3">
        <v>70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17">
        <f t="shared" si="0"/>
        <v>70</v>
      </c>
      <c r="T36" s="23"/>
    </row>
    <row r="37" spans="1:20" x14ac:dyDescent="0.25">
      <c r="A37" s="9" t="s">
        <v>101</v>
      </c>
      <c r="B37" s="26" t="s">
        <v>102</v>
      </c>
      <c r="C37" s="26" t="s">
        <v>45</v>
      </c>
      <c r="D37" s="3" t="s">
        <v>103</v>
      </c>
      <c r="E37" s="22" t="s">
        <v>66</v>
      </c>
      <c r="F37" s="22" t="s">
        <v>67</v>
      </c>
      <c r="G37" s="4">
        <v>365</v>
      </c>
      <c r="H37" s="3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17">
        <f t="shared" si="0"/>
        <v>365</v>
      </c>
      <c r="T37" s="23"/>
    </row>
    <row r="38" spans="1:20" x14ac:dyDescent="0.25">
      <c r="A38" s="9" t="s">
        <v>25</v>
      </c>
      <c r="B38" s="26" t="s">
        <v>26</v>
      </c>
      <c r="C38" s="26" t="s">
        <v>162</v>
      </c>
      <c r="D38" s="3"/>
      <c r="E38" s="22"/>
      <c r="F38" s="22"/>
      <c r="G38" s="4">
        <v>0</v>
      </c>
      <c r="H38" s="3">
        <v>10008.65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17">
        <f t="shared" si="0"/>
        <v>10008.65</v>
      </c>
      <c r="T38" s="23"/>
    </row>
    <row r="39" spans="1:20" x14ac:dyDescent="0.25">
      <c r="A39" s="9" t="s">
        <v>165</v>
      </c>
      <c r="B39" s="26" t="s">
        <v>189</v>
      </c>
      <c r="C39" s="26" t="s">
        <v>163</v>
      </c>
      <c r="D39" s="3" t="s">
        <v>190</v>
      </c>
      <c r="E39" s="22" t="s">
        <v>66</v>
      </c>
      <c r="F39" s="22" t="s">
        <v>67</v>
      </c>
      <c r="G39" s="4">
        <v>0</v>
      </c>
      <c r="H39" s="3">
        <v>3020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17">
        <f t="shared" si="0"/>
        <v>3020</v>
      </c>
      <c r="T39" s="23"/>
    </row>
    <row r="40" spans="1:20" x14ac:dyDescent="0.25">
      <c r="A40" s="9" t="s">
        <v>165</v>
      </c>
      <c r="B40" s="26" t="s">
        <v>189</v>
      </c>
      <c r="C40" s="26" t="s">
        <v>164</v>
      </c>
      <c r="D40" s="3" t="s">
        <v>191</v>
      </c>
      <c r="E40" s="22" t="s">
        <v>66</v>
      </c>
      <c r="F40" s="22" t="s">
        <v>67</v>
      </c>
      <c r="G40" s="4">
        <v>0</v>
      </c>
      <c r="H40" s="3">
        <v>19248.150000000001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17">
        <f t="shared" si="0"/>
        <v>19248.150000000001</v>
      </c>
      <c r="T40" s="23"/>
    </row>
    <row r="41" spans="1:20" x14ac:dyDescent="0.25">
      <c r="A41" s="9" t="s">
        <v>166</v>
      </c>
      <c r="B41" s="26" t="s">
        <v>192</v>
      </c>
      <c r="C41" s="26" t="s">
        <v>167</v>
      </c>
      <c r="D41" s="3" t="s">
        <v>103</v>
      </c>
      <c r="E41" s="22" t="s">
        <v>66</v>
      </c>
      <c r="F41" s="22" t="s">
        <v>67</v>
      </c>
      <c r="G41" s="4">
        <v>0</v>
      </c>
      <c r="H41" s="3">
        <v>3935.37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17">
        <f t="shared" si="0"/>
        <v>3935.37</v>
      </c>
      <c r="T41" s="23"/>
    </row>
    <row r="42" spans="1:20" x14ac:dyDescent="0.25">
      <c r="A42" s="9" t="s">
        <v>170</v>
      </c>
      <c r="B42" s="26" t="s">
        <v>193</v>
      </c>
      <c r="C42" s="26" t="s">
        <v>168</v>
      </c>
      <c r="D42" s="3" t="s">
        <v>194</v>
      </c>
      <c r="E42" s="22" t="s">
        <v>66</v>
      </c>
      <c r="F42" s="22" t="s">
        <v>67</v>
      </c>
      <c r="G42" s="4">
        <v>0</v>
      </c>
      <c r="H42" s="3">
        <v>2850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17">
        <f t="shared" si="0"/>
        <v>2850</v>
      </c>
      <c r="T42" s="23"/>
    </row>
    <row r="43" spans="1:20" x14ac:dyDescent="0.25">
      <c r="A43" s="9" t="s">
        <v>170</v>
      </c>
      <c r="B43" s="26" t="s">
        <v>193</v>
      </c>
      <c r="C43" s="26" t="s">
        <v>169</v>
      </c>
      <c r="D43" s="3" t="s">
        <v>194</v>
      </c>
      <c r="E43" s="22" t="s">
        <v>66</v>
      </c>
      <c r="F43" s="22" t="s">
        <v>67</v>
      </c>
      <c r="G43" s="4">
        <v>0</v>
      </c>
      <c r="H43" s="3">
        <v>186900</v>
      </c>
      <c r="I43" s="3"/>
      <c r="J43" s="3"/>
      <c r="K43" s="3"/>
      <c r="L43" s="3"/>
      <c r="M43" s="3"/>
      <c r="N43" s="3"/>
      <c r="O43" s="3"/>
      <c r="P43" s="3"/>
      <c r="Q43" s="3"/>
      <c r="R43" s="3"/>
      <c r="S43" s="17">
        <f t="shared" si="0"/>
        <v>186900</v>
      </c>
      <c r="T43" s="23"/>
    </row>
    <row r="44" spans="1:20" x14ac:dyDescent="0.25">
      <c r="A44" s="9" t="s">
        <v>104</v>
      </c>
      <c r="B44" s="26" t="s">
        <v>105</v>
      </c>
      <c r="C44" s="26" t="s">
        <v>46</v>
      </c>
      <c r="D44" s="3" t="s">
        <v>106</v>
      </c>
      <c r="E44" s="22" t="s">
        <v>82</v>
      </c>
      <c r="F44" s="22" t="s">
        <v>107</v>
      </c>
      <c r="G44" s="4">
        <v>5229</v>
      </c>
      <c r="H44" s="3">
        <v>0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17">
        <f t="shared" si="0"/>
        <v>5229</v>
      </c>
      <c r="T44" s="23"/>
    </row>
    <row r="45" spans="1:20" x14ac:dyDescent="0.25">
      <c r="A45" s="9" t="s">
        <v>108</v>
      </c>
      <c r="B45" s="26" t="s">
        <v>109</v>
      </c>
      <c r="C45" s="26" t="s">
        <v>47</v>
      </c>
      <c r="D45" s="3" t="s">
        <v>110</v>
      </c>
      <c r="E45" s="22" t="s">
        <v>66</v>
      </c>
      <c r="F45" s="22" t="s">
        <v>67</v>
      </c>
      <c r="G45" s="4">
        <v>6440</v>
      </c>
      <c r="H45" s="3">
        <v>0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17">
        <f t="shared" si="0"/>
        <v>6440</v>
      </c>
      <c r="T45" s="23"/>
    </row>
    <row r="46" spans="1:20" x14ac:dyDescent="0.25">
      <c r="A46" s="9" t="s">
        <v>111</v>
      </c>
      <c r="B46" s="22" t="s">
        <v>98</v>
      </c>
      <c r="C46" s="26" t="s">
        <v>48</v>
      </c>
      <c r="D46" s="3" t="s">
        <v>99</v>
      </c>
      <c r="E46" s="22" t="s">
        <v>82</v>
      </c>
      <c r="F46" s="22" t="s">
        <v>72</v>
      </c>
      <c r="G46" s="4">
        <v>534.48</v>
      </c>
      <c r="H46" s="3">
        <v>0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17">
        <f t="shared" si="0"/>
        <v>534.48</v>
      </c>
      <c r="T46" s="23"/>
    </row>
    <row r="47" spans="1:20" x14ac:dyDescent="0.25">
      <c r="A47" s="9" t="s">
        <v>112</v>
      </c>
      <c r="B47" s="26" t="s">
        <v>113</v>
      </c>
      <c r="C47" s="26" t="s">
        <v>49</v>
      </c>
      <c r="D47" s="3" t="s">
        <v>114</v>
      </c>
      <c r="E47" s="22" t="s">
        <v>82</v>
      </c>
      <c r="F47" s="22" t="s">
        <v>107</v>
      </c>
      <c r="G47" s="4">
        <v>2022</v>
      </c>
      <c r="H47" s="3">
        <v>0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17">
        <f t="shared" si="0"/>
        <v>2022</v>
      </c>
      <c r="T47" s="23"/>
    </row>
    <row r="48" spans="1:20" x14ac:dyDescent="0.25">
      <c r="A48" s="9" t="s">
        <v>172</v>
      </c>
      <c r="B48" s="26" t="s">
        <v>195</v>
      </c>
      <c r="C48" s="26" t="s">
        <v>171</v>
      </c>
      <c r="D48" s="3" t="s">
        <v>196</v>
      </c>
      <c r="E48" s="22" t="s">
        <v>66</v>
      </c>
      <c r="F48" s="22" t="s">
        <v>67</v>
      </c>
      <c r="G48" s="4">
        <v>0</v>
      </c>
      <c r="H48" s="3">
        <v>273000</v>
      </c>
      <c r="I48" s="3"/>
      <c r="J48" s="3"/>
      <c r="K48" s="3"/>
      <c r="L48" s="3"/>
      <c r="M48" s="3"/>
      <c r="N48" s="3"/>
      <c r="O48" s="3"/>
      <c r="P48" s="3"/>
      <c r="Q48" s="3"/>
      <c r="R48" s="3"/>
      <c r="S48" s="17">
        <f t="shared" si="0"/>
        <v>273000</v>
      </c>
      <c r="T48" s="23"/>
    </row>
    <row r="49" spans="1:20" x14ac:dyDescent="0.25">
      <c r="A49" s="9" t="s">
        <v>115</v>
      </c>
      <c r="B49" s="22" t="s">
        <v>98</v>
      </c>
      <c r="C49" s="26" t="s">
        <v>50</v>
      </c>
      <c r="D49" s="3" t="s">
        <v>99</v>
      </c>
      <c r="E49" s="22" t="s">
        <v>82</v>
      </c>
      <c r="F49" s="22" t="s">
        <v>72</v>
      </c>
      <c r="G49" s="4">
        <v>534.48</v>
      </c>
      <c r="H49" s="3">
        <v>0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17">
        <f t="shared" si="0"/>
        <v>534.48</v>
      </c>
      <c r="T49" s="23"/>
    </row>
    <row r="50" spans="1:20" x14ac:dyDescent="0.25">
      <c r="A50" s="9" t="s">
        <v>116</v>
      </c>
      <c r="B50" s="26" t="s">
        <v>117</v>
      </c>
      <c r="C50" s="26" t="s">
        <v>51</v>
      </c>
      <c r="D50" s="3" t="s">
        <v>118</v>
      </c>
      <c r="E50" s="22" t="s">
        <v>66</v>
      </c>
      <c r="F50" s="22" t="s">
        <v>67</v>
      </c>
      <c r="G50" s="4">
        <v>6670</v>
      </c>
      <c r="H50" s="3">
        <v>0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17">
        <f t="shared" si="0"/>
        <v>6670</v>
      </c>
      <c r="T50" s="23"/>
    </row>
    <row r="51" spans="1:20" x14ac:dyDescent="0.25">
      <c r="A51" s="9" t="s">
        <v>174</v>
      </c>
      <c r="B51" s="22" t="s">
        <v>98</v>
      </c>
      <c r="C51" s="26" t="s">
        <v>173</v>
      </c>
      <c r="D51" s="3" t="s">
        <v>197</v>
      </c>
      <c r="E51" s="22" t="s">
        <v>82</v>
      </c>
      <c r="F51" s="22" t="s">
        <v>72</v>
      </c>
      <c r="G51" s="4">
        <v>0</v>
      </c>
      <c r="H51" s="3">
        <v>7217.4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17">
        <f t="shared" si="0"/>
        <v>7217.4</v>
      </c>
      <c r="T51" s="23"/>
    </row>
    <row r="52" spans="1:20" x14ac:dyDescent="0.25">
      <c r="A52" s="9" t="s">
        <v>176</v>
      </c>
      <c r="B52" s="22" t="s">
        <v>98</v>
      </c>
      <c r="C52" s="26" t="s">
        <v>175</v>
      </c>
      <c r="D52" s="3" t="s">
        <v>198</v>
      </c>
      <c r="E52" s="22" t="s">
        <v>82</v>
      </c>
      <c r="F52" s="22" t="s">
        <v>72</v>
      </c>
      <c r="G52" s="4">
        <v>0</v>
      </c>
      <c r="H52" s="3">
        <v>12025.5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17">
        <f t="shared" si="0"/>
        <v>12025.5</v>
      </c>
      <c r="T52" s="23"/>
    </row>
    <row r="53" spans="1:20" x14ac:dyDescent="0.25">
      <c r="A53" s="9" t="s">
        <v>119</v>
      </c>
      <c r="B53" s="26" t="s">
        <v>120</v>
      </c>
      <c r="C53" s="26" t="s">
        <v>52</v>
      </c>
      <c r="D53" s="3" t="s">
        <v>121</v>
      </c>
      <c r="E53" s="22" t="s">
        <v>82</v>
      </c>
      <c r="F53" s="22" t="s">
        <v>107</v>
      </c>
      <c r="G53" s="4">
        <v>1462.5</v>
      </c>
      <c r="H53" s="3">
        <v>0</v>
      </c>
      <c r="I53" s="3"/>
      <c r="J53" s="3"/>
      <c r="K53" s="3"/>
      <c r="L53" s="3"/>
      <c r="M53" s="3"/>
      <c r="N53" s="3"/>
      <c r="O53" s="3"/>
      <c r="P53" s="3"/>
      <c r="Q53" s="3"/>
      <c r="R53" s="3"/>
      <c r="S53" s="17">
        <f t="shared" si="0"/>
        <v>1462.5</v>
      </c>
      <c r="T53" s="23"/>
    </row>
    <row r="54" spans="1:20" x14ac:dyDescent="0.25">
      <c r="A54" s="9" t="s">
        <v>122</v>
      </c>
      <c r="B54" s="26" t="s">
        <v>123</v>
      </c>
      <c r="C54" s="26" t="s">
        <v>53</v>
      </c>
      <c r="D54" s="3" t="s">
        <v>124</v>
      </c>
      <c r="E54" s="22" t="s">
        <v>66</v>
      </c>
      <c r="F54" s="22" t="s">
        <v>67</v>
      </c>
      <c r="G54" s="4">
        <v>10275</v>
      </c>
      <c r="H54" s="3">
        <v>0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17">
        <f t="shared" si="0"/>
        <v>10275</v>
      </c>
      <c r="T54" s="23"/>
    </row>
    <row r="55" spans="1:20" x14ac:dyDescent="0.25">
      <c r="A55" s="9" t="s">
        <v>125</v>
      </c>
      <c r="B55" s="26" t="s">
        <v>126</v>
      </c>
      <c r="C55" s="26" t="s">
        <v>54</v>
      </c>
      <c r="D55" s="3" t="s">
        <v>127</v>
      </c>
      <c r="E55" s="22" t="s">
        <v>66</v>
      </c>
      <c r="F55" s="22" t="s">
        <v>67</v>
      </c>
      <c r="G55" s="4">
        <v>124</v>
      </c>
      <c r="H55" s="3">
        <v>0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17">
        <f t="shared" si="0"/>
        <v>124</v>
      </c>
      <c r="T55" s="23"/>
    </row>
    <row r="56" spans="1:20" x14ac:dyDescent="0.25">
      <c r="A56" s="9" t="s">
        <v>128</v>
      </c>
      <c r="B56" s="26" t="s">
        <v>129</v>
      </c>
      <c r="C56" s="26" t="s">
        <v>55</v>
      </c>
      <c r="D56" s="3" t="s">
        <v>130</v>
      </c>
      <c r="E56" s="22" t="s">
        <v>66</v>
      </c>
      <c r="F56" s="22" t="s">
        <v>67</v>
      </c>
      <c r="G56" s="4">
        <v>615</v>
      </c>
      <c r="H56" s="3">
        <v>0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17">
        <f t="shared" si="0"/>
        <v>615</v>
      </c>
      <c r="T56" s="23"/>
    </row>
    <row r="57" spans="1:20" x14ac:dyDescent="0.25">
      <c r="A57" s="9" t="s">
        <v>128</v>
      </c>
      <c r="B57" s="26" t="s">
        <v>129</v>
      </c>
      <c r="C57" s="26" t="s">
        <v>56</v>
      </c>
      <c r="D57" s="3" t="s">
        <v>131</v>
      </c>
      <c r="E57" s="22" t="s">
        <v>66</v>
      </c>
      <c r="F57" s="22" t="s">
        <v>67</v>
      </c>
      <c r="G57" s="4">
        <v>4260</v>
      </c>
      <c r="H57" s="3">
        <v>0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17">
        <f t="shared" si="0"/>
        <v>4260</v>
      </c>
      <c r="T57" s="23"/>
    </row>
    <row r="58" spans="1:20" x14ac:dyDescent="0.25">
      <c r="A58" s="9" t="s">
        <v>177</v>
      </c>
      <c r="B58" s="26" t="s">
        <v>199</v>
      </c>
      <c r="C58" s="26" t="s">
        <v>178</v>
      </c>
      <c r="D58" s="3" t="s">
        <v>200</v>
      </c>
      <c r="E58" s="22" t="s">
        <v>66</v>
      </c>
      <c r="F58" s="22" t="s">
        <v>67</v>
      </c>
      <c r="G58" s="4">
        <v>0</v>
      </c>
      <c r="H58" s="3">
        <v>3082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17">
        <f t="shared" si="0"/>
        <v>3082</v>
      </c>
      <c r="T58" s="23"/>
    </row>
    <row r="59" spans="1:20" x14ac:dyDescent="0.25">
      <c r="A59" s="9" t="s">
        <v>132</v>
      </c>
      <c r="B59" s="22" t="s">
        <v>98</v>
      </c>
      <c r="C59" s="26" t="s">
        <v>57</v>
      </c>
      <c r="D59" s="3" t="s">
        <v>99</v>
      </c>
      <c r="E59" s="22" t="s">
        <v>82</v>
      </c>
      <c r="F59" s="22" t="s">
        <v>72</v>
      </c>
      <c r="G59" s="4">
        <v>3741.36</v>
      </c>
      <c r="H59" s="3">
        <v>0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17">
        <f t="shared" si="0"/>
        <v>3741.36</v>
      </c>
      <c r="T59" s="23"/>
    </row>
    <row r="60" spans="1:20" x14ac:dyDescent="0.25">
      <c r="A60" s="9" t="s">
        <v>133</v>
      </c>
      <c r="B60" s="26" t="s">
        <v>134</v>
      </c>
      <c r="C60" s="26" t="s">
        <v>58</v>
      </c>
      <c r="D60" s="3" t="s">
        <v>135</v>
      </c>
      <c r="E60" s="22" t="s">
        <v>66</v>
      </c>
      <c r="F60" s="22" t="s">
        <v>67</v>
      </c>
      <c r="G60" s="4">
        <v>153.30000000000001</v>
      </c>
      <c r="H60" s="3">
        <v>0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17">
        <f t="shared" si="0"/>
        <v>153.30000000000001</v>
      </c>
      <c r="T60" s="23"/>
    </row>
    <row r="61" spans="1:20" x14ac:dyDescent="0.25">
      <c r="A61" s="9" t="s">
        <v>136</v>
      </c>
      <c r="B61" s="26" t="s">
        <v>137</v>
      </c>
      <c r="C61" s="26" t="s">
        <v>59</v>
      </c>
      <c r="D61" s="3" t="s">
        <v>103</v>
      </c>
      <c r="E61" s="22" t="s">
        <v>82</v>
      </c>
      <c r="F61" s="22" t="s">
        <v>107</v>
      </c>
      <c r="G61" s="4">
        <v>399.8</v>
      </c>
      <c r="H61" s="3">
        <v>-200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17">
        <f t="shared" si="0"/>
        <v>199.8</v>
      </c>
      <c r="T61" s="23"/>
    </row>
    <row r="62" spans="1:20" x14ac:dyDescent="0.25">
      <c r="A62" s="9" t="s">
        <v>138</v>
      </c>
      <c r="B62" s="26" t="s">
        <v>139</v>
      </c>
      <c r="C62" s="26" t="s">
        <v>60</v>
      </c>
      <c r="D62" s="3" t="s">
        <v>103</v>
      </c>
      <c r="E62" s="22" t="s">
        <v>82</v>
      </c>
      <c r="F62" s="22" t="s">
        <v>107</v>
      </c>
      <c r="G62" s="4">
        <v>158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17">
        <f t="shared" si="0"/>
        <v>158</v>
      </c>
      <c r="T62" s="23"/>
    </row>
    <row r="63" spans="1:20" x14ac:dyDescent="0.25">
      <c r="A63" s="9" t="s">
        <v>140</v>
      </c>
      <c r="B63" s="26" t="s">
        <v>141</v>
      </c>
      <c r="C63" s="26" t="s">
        <v>61</v>
      </c>
      <c r="D63" s="3" t="s">
        <v>142</v>
      </c>
      <c r="E63" s="22" t="s">
        <v>66</v>
      </c>
      <c r="F63" s="22" t="s">
        <v>67</v>
      </c>
      <c r="G63" s="4">
        <v>23000</v>
      </c>
      <c r="H63" s="3">
        <v>0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17">
        <f t="shared" si="0"/>
        <v>23000</v>
      </c>
      <c r="T63" s="23"/>
    </row>
    <row r="64" spans="1:20" ht="15.75" thickBot="1" x14ac:dyDescent="0.3">
      <c r="A64" s="10" t="s">
        <v>143</v>
      </c>
      <c r="B64" s="27" t="s">
        <v>144</v>
      </c>
      <c r="C64" s="27" t="s">
        <v>62</v>
      </c>
      <c r="D64" s="11" t="s">
        <v>145</v>
      </c>
      <c r="E64" s="24" t="s">
        <v>66</v>
      </c>
      <c r="F64" s="25" t="s">
        <v>67</v>
      </c>
      <c r="G64" s="13">
        <v>1704.96</v>
      </c>
      <c r="H64" s="12">
        <v>0</v>
      </c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8">
        <f t="shared" si="0"/>
        <v>1704.96</v>
      </c>
      <c r="T64" s="23"/>
    </row>
    <row r="65" spans="1:19" ht="15.75" thickBot="1" x14ac:dyDescent="0.3">
      <c r="A65" s="16"/>
      <c r="B65" s="16"/>
      <c r="C65" s="16"/>
      <c r="D65" s="16"/>
      <c r="E65" s="16"/>
      <c r="F65" s="14" t="s">
        <v>147</v>
      </c>
      <c r="G65" s="15">
        <f>SUM(G13:G64)</f>
        <v>336606.66999999993</v>
      </c>
      <c r="H65" s="15">
        <f t="shared" ref="H65:S65" si="1">SUM(H13:H64)</f>
        <v>570955.93000000005</v>
      </c>
      <c r="I65" s="15">
        <f t="shared" si="1"/>
        <v>0</v>
      </c>
      <c r="J65" s="15">
        <f t="shared" si="1"/>
        <v>0</v>
      </c>
      <c r="K65" s="15">
        <f t="shared" si="1"/>
        <v>0</v>
      </c>
      <c r="L65" s="15">
        <f t="shared" si="1"/>
        <v>0</v>
      </c>
      <c r="M65" s="15">
        <f t="shared" si="1"/>
        <v>0</v>
      </c>
      <c r="N65" s="15">
        <f t="shared" si="1"/>
        <v>0</v>
      </c>
      <c r="O65" s="15">
        <f t="shared" si="1"/>
        <v>0</v>
      </c>
      <c r="P65" s="15">
        <f t="shared" si="1"/>
        <v>0</v>
      </c>
      <c r="Q65" s="15">
        <f t="shared" si="1"/>
        <v>0</v>
      </c>
      <c r="R65" s="15">
        <f t="shared" si="1"/>
        <v>0</v>
      </c>
      <c r="S65" s="19">
        <f t="shared" si="1"/>
        <v>908344.72</v>
      </c>
    </row>
    <row r="66" spans="1:19" x14ac:dyDescent="0.25">
      <c r="A66" t="s">
        <v>148</v>
      </c>
    </row>
    <row r="67" spans="1:19" x14ac:dyDescent="0.25">
      <c r="A67" t="s">
        <v>179</v>
      </c>
    </row>
  </sheetData>
  <mergeCells count="5">
    <mergeCell ref="E13:F13"/>
    <mergeCell ref="E16:F16"/>
    <mergeCell ref="E17:F17"/>
    <mergeCell ref="A1:S6"/>
    <mergeCell ref="E15:F15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Restos a Pagar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Ludmilla de Braga e Vieira</dc:creator>
  <cp:lastModifiedBy>Ludmilla de Braga e Vieira</cp:lastModifiedBy>
  <dcterms:created xsi:type="dcterms:W3CDTF">2018-02-02T17:29:36Z</dcterms:created>
  <dcterms:modified xsi:type="dcterms:W3CDTF">2018-03-05T17:00:16Z</dcterms:modified>
</cp:coreProperties>
</file>