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ata" ContentType="application/vnd.openxmlformats-officedocument.model+data"/>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defaultThemeVersion="153222"/>
  <mc:AlternateContent xmlns:mc="http://schemas.openxmlformats.org/markup-compatibility/2006">
    <mc:Choice Requires="x15">
      <x15ac:absPath xmlns:x15ac="http://schemas.microsoft.com/office/spreadsheetml/2010/11/ac" url="G:\SEPLAN\02 DIDORG\03 PDI\PDI 2015 - 2019\Acompanhamento PDI 2015-2019\"/>
    </mc:Choice>
  </mc:AlternateContent>
  <bookViews>
    <workbookView xWindow="0" yWindow="0" windowWidth="28800" windowHeight="12435"/>
  </bookViews>
  <sheets>
    <sheet name="Relatório completo" sheetId="8" r:id="rId1"/>
    <sheet name="dados" sheetId="1" state="hidden" r:id="rId2"/>
    <sheet name="criterios" sheetId="6" state="hidden" r:id="rId3"/>
    <sheet name="metas" sheetId="7" state="hidden" r:id="rId4"/>
    <sheet name="macroatividades" sheetId="10" state="hidden" r:id="rId5"/>
    <sheet name="Relatorio dinamico" sheetId="3" r:id="rId6"/>
  </sheets>
  <externalReferences>
    <externalReference r:id="rId7"/>
  </externalReferences>
  <definedNames>
    <definedName name="_xlnm._FilterDatabase" localSheetId="0" hidden="1">'Relatório completo'!$A$3:$Q$3</definedName>
    <definedName name="_xlcn.WorksheetConnection_Pasta2a.xlsxTabela2" hidden="1">Tabela2[]</definedName>
    <definedName name="_xlcn.WorksheetConnection_Pasta2a.xlsxTabela3" hidden="1">Tabela3[]</definedName>
    <definedName name="_xlcn.WorksheetConnection_Pasta2a.xlsxTabela5" hidden="1">Tabela5</definedName>
    <definedName name="_xlcn.WorksheetConnection_Tabela1" hidden="1">Tabela1[]</definedName>
    <definedName name="_xlcn.WorksheetConnection_Tabela4" hidden="1">Tabela4[]</definedName>
    <definedName name="_xlnm.Print_Area" localSheetId="5">'Relatorio dinamico'!$Z$1001:$Z$1002</definedName>
    <definedName name="Print_Area" localSheetId="0">'Relatório completo'!$A$1:$Q$121</definedName>
    <definedName name="Print_Titles" localSheetId="0">'Relatório completo'!$1:$1</definedName>
    <definedName name="_xlnm.Print_Titles" localSheetId="0">'Relatório completo'!$1:$3</definedName>
  </definedNames>
  <calcPr calcId="152511"/>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abela4-676812a3-8f59-4b0d-aa53-3d756c120188" name="Tabela4" connection="WorksheetConnection_Tabela4"/>
          <x15:modelTable id="Tabela1-60d84deb-fb85-4484-929f-25154d832736" name="Tabela1" connection="WorksheetConnection_Tabela1"/>
          <x15:modelTable id="Tabela5-95c31a1c-78dd-407f-995c-bbc4e3fc1da2" name="Tabela5" connection="WorksheetConnection_Pasta2a.xlsx!Tabela5"/>
          <x15:modelTable id="Tabela3-4f9e60ab-533a-4088-b08d-05a16ee67f0c" name="Tabela3" connection="WorksheetConnection_Pasta2a.xlsx!Tabela3"/>
          <x15:modelTable id="Tabela2-0268e4b5-eca4-479e-954b-0a15c7d27085" name="Tabela2" connection="WorksheetConnection_Pasta2a.xlsx!Tabela2"/>
        </x15:modelTables>
        <x15:modelRelationships>
          <x15:modelRelationship fromTable="Tabela1" fromColumn="Critério" toTable="Tabela2" toColumn="Critério"/>
          <x15:modelRelationship fromTable="Tabela1" fromColumn="Meta" toTable="Tabela3" toColumn="Meta"/>
          <x15:modelRelationship fromTable="Tabela1" fromColumn="Responsável" toTable="Tabela5" toColumn="Responsável"/>
        </x15:modelRelationships>
      </x15:dataModel>
    </ext>
  </extLst>
</workbook>
</file>

<file path=xl/calcChain.xml><?xml version="1.0" encoding="utf-8"?>
<calcChain xmlns="http://schemas.openxmlformats.org/spreadsheetml/2006/main">
  <c r="E115" i="8" l="1"/>
  <c r="E114" i="8"/>
  <c r="E113" i="8"/>
  <c r="E112" i="8"/>
  <c r="E111" i="8"/>
  <c r="E110" i="8"/>
  <c r="E109" i="8"/>
  <c r="O108" i="8"/>
  <c r="P108" i="8" s="1"/>
  <c r="O107" i="8"/>
  <c r="C3" i="7" l="1"/>
  <c r="C26" i="7" l="1"/>
  <c r="C25" i="7"/>
  <c r="C24" i="7"/>
  <c r="C23" i="7"/>
  <c r="C22" i="7"/>
  <c r="C21" i="7"/>
  <c r="C20" i="7"/>
  <c r="C19" i="7"/>
  <c r="C18" i="7"/>
  <c r="C17" i="7"/>
  <c r="C16" i="7"/>
  <c r="C15" i="7"/>
  <c r="C14" i="7"/>
  <c r="C13" i="7"/>
  <c r="C12" i="7"/>
  <c r="C11" i="7"/>
  <c r="C10" i="7"/>
  <c r="C9" i="7"/>
  <c r="C8" i="7"/>
  <c r="C6" i="7"/>
  <c r="C7" i="7"/>
  <c r="C5" i="7"/>
  <c r="C4" i="7"/>
  <c r="C2" i="7"/>
  <c r="B100" i="1"/>
  <c r="B68" i="1"/>
  <c r="B48" i="1"/>
  <c r="B34" i="1"/>
  <c r="B29" i="1"/>
  <c r="B3" i="1"/>
  <c r="B4" i="1"/>
  <c r="B5" i="1"/>
  <c r="B6" i="1"/>
  <c r="B2" i="1"/>
</calcChain>
</file>

<file path=xl/comments1.xml><?xml version="1.0" encoding="utf-8"?>
<comments xmlns="http://schemas.openxmlformats.org/spreadsheetml/2006/main">
  <authors>
    <author>Gabriel Nunes Oliveira</author>
  </authors>
  <commentList>
    <comment ref="P45" authorId="0" shapeId="0">
      <text>
        <r>
          <rPr>
            <b/>
            <sz val="9"/>
            <color indexed="81"/>
            <rFont val="Segoe UI"/>
            <family val="2"/>
          </rPr>
          <t xml:space="preserve">sintetizar
</t>
        </r>
      </text>
    </comment>
    <comment ref="Q59" authorId="0" shapeId="0">
      <text>
        <r>
          <rPr>
            <b/>
            <sz val="9"/>
            <color indexed="81"/>
            <rFont val="Segoe UI"/>
            <charset val="1"/>
          </rPr>
          <t xml:space="preserve">se solicitado a viabilidade , então não foi 100% executada a macroatividade
</t>
        </r>
      </text>
    </comment>
    <comment ref="Q60" authorId="0" shapeId="0">
      <text>
        <r>
          <rPr>
            <b/>
            <sz val="9"/>
            <color indexed="81"/>
            <rFont val="Segoe UI"/>
            <charset val="1"/>
          </rPr>
          <t xml:space="preserve">Foi elaborado algum plano de ação ? 
</t>
        </r>
      </text>
    </comment>
    <comment ref="Q61" authorId="0" shapeId="0">
      <text>
        <r>
          <rPr>
            <b/>
            <sz val="9"/>
            <color indexed="81"/>
            <rFont val="Segoe UI"/>
            <charset val="1"/>
          </rPr>
          <t xml:space="preserve">é uma atividade ciclica ?
</t>
        </r>
      </text>
    </comment>
    <comment ref="Q62" authorId="0" shapeId="0">
      <text>
        <r>
          <rPr>
            <b/>
            <sz val="9"/>
            <color indexed="81"/>
            <rFont val="Segoe UI"/>
            <charset val="1"/>
          </rPr>
          <t xml:space="preserve">é uma atividade ciclica ?
</t>
        </r>
      </text>
    </comment>
    <comment ref="P74" authorId="0" shapeId="0">
      <text>
        <r>
          <rPr>
            <b/>
            <sz val="9"/>
            <color indexed="81"/>
            <rFont val="Segoe UI"/>
            <family val="2"/>
          </rPr>
          <t>Resumir</t>
        </r>
      </text>
    </comment>
    <comment ref="Q74" authorId="0" shapeId="0">
      <text>
        <r>
          <rPr>
            <b/>
            <sz val="9"/>
            <color indexed="81"/>
            <rFont val="Segoe UI"/>
            <family val="2"/>
          </rPr>
          <t>colocar os resultados até o período</t>
        </r>
        <r>
          <rPr>
            <sz val="9"/>
            <color indexed="81"/>
            <rFont val="Segoe UI"/>
            <family val="2"/>
          </rPr>
          <t xml:space="preserve">
</t>
        </r>
      </text>
    </comment>
    <comment ref="Q95" authorId="0" shapeId="0">
      <text>
        <r>
          <rPr>
            <b/>
            <sz val="9"/>
            <color indexed="81"/>
            <rFont val="Segoe UI"/>
            <family val="2"/>
          </rPr>
          <t>Inserir resultados até o período ou a justificativa de não ter implementado a macroatividade</t>
        </r>
        <r>
          <rPr>
            <sz val="9"/>
            <color indexed="81"/>
            <rFont val="Segoe UI"/>
            <family val="2"/>
          </rPr>
          <t xml:space="preserve">
</t>
        </r>
      </text>
    </comment>
    <comment ref="Q96" authorId="0" shapeId="0">
      <text>
        <r>
          <rPr>
            <b/>
            <sz val="9"/>
            <color indexed="81"/>
            <rFont val="Segoe UI"/>
            <family val="2"/>
          </rPr>
          <t>Inserir resultados até o período ou a justificativa de não ter implementado a macroatividade</t>
        </r>
      </text>
    </comment>
    <comment ref="Q97" authorId="0" shapeId="0">
      <text>
        <r>
          <rPr>
            <b/>
            <sz val="9"/>
            <color indexed="81"/>
            <rFont val="Segoe UI"/>
            <family val="2"/>
          </rPr>
          <t>Inserir resultados até o período ou a justificativa de não ter implementado a macroatividade</t>
        </r>
      </text>
    </comment>
    <comment ref="Q98" authorId="0" shapeId="0">
      <text>
        <r>
          <rPr>
            <b/>
            <sz val="9"/>
            <color indexed="81"/>
            <rFont val="Segoe UI"/>
            <family val="2"/>
          </rPr>
          <t>Inserir resultados até o período ou a justificativa de não ter implementado a macroatividade</t>
        </r>
      </text>
    </comment>
  </commentList>
</comments>
</file>

<file path=xl/connections.xml><?xml version="1.0" encoding="utf-8"?>
<connections xmlns="http://schemas.openxmlformats.org/spreadsheetml/2006/main">
  <connection id="1" keepAlive="1" name="ThisWorkbookDataModel" description="Modelo de Dados" type="5" refreshedVersion="5"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Pasta2a.xlsx!Tabela2" type="102" refreshedVersion="5" minRefreshableVersion="5">
    <extLst>
      <ext xmlns:x15="http://schemas.microsoft.com/office/spreadsheetml/2010/11/main" uri="{DE250136-89BD-433C-8126-D09CA5730AF9}">
        <x15:connection id="Tabela2-0268e4b5-eca4-479e-954b-0a15c7d27085">
          <x15:rangePr sourceName="_xlcn.WorksheetConnection_Pasta2a.xlsxTabela2"/>
        </x15:connection>
      </ext>
    </extLst>
  </connection>
  <connection id="3" name="WorksheetConnection_Pasta2a.xlsx!Tabela3" type="102" refreshedVersion="5" minRefreshableVersion="5">
    <extLst>
      <ext xmlns:x15="http://schemas.microsoft.com/office/spreadsheetml/2010/11/main" uri="{DE250136-89BD-433C-8126-D09CA5730AF9}">
        <x15:connection id="Tabela3-4f9e60ab-533a-4088-b08d-05a16ee67f0c" usedByAddin="1">
          <x15:rangePr sourceName="_xlcn.WorksheetConnection_Pasta2a.xlsxTabela3"/>
        </x15:connection>
      </ext>
    </extLst>
  </connection>
  <connection id="4" name="WorksheetConnection_Pasta2a.xlsx!Tabela5" type="102" refreshedVersion="5" minRefreshableVersion="5">
    <extLst>
      <ext xmlns:x15="http://schemas.microsoft.com/office/spreadsheetml/2010/11/main" uri="{DE250136-89BD-433C-8126-D09CA5730AF9}">
        <x15:connection id="Tabela5-95c31a1c-78dd-407f-995c-bbc4e3fc1da2">
          <x15:rangePr sourceName="_xlcn.WorksheetConnection_Pasta2a.xlsxTabela5"/>
        </x15:connection>
      </ext>
    </extLst>
  </connection>
  <connection id="5" name="WorksheetConnection_Tabela1" type="102" refreshedVersion="5" minRefreshableVersion="5">
    <extLst>
      <ext xmlns:x15="http://schemas.microsoft.com/office/spreadsheetml/2010/11/main" uri="{DE250136-89BD-433C-8126-D09CA5730AF9}">
        <x15:connection id="Tabela1-60d84deb-fb85-4484-929f-25154d832736" autoDelete="1" usedByAddin="1">
          <x15:rangePr sourceName="_xlcn.WorksheetConnection_Tabela1"/>
        </x15:connection>
      </ext>
    </extLst>
  </connection>
  <connection id="6" name="WorksheetConnection_Tabela4" type="102" refreshedVersion="5" minRefreshableVersion="5">
    <extLst>
      <ext xmlns:x15="http://schemas.microsoft.com/office/spreadsheetml/2010/11/main" uri="{DE250136-89BD-433C-8126-D09CA5730AF9}">
        <x15:connection id="Tabela4-676812a3-8f59-4b0d-aa53-3d756c120188" autoDelete="1" usedByAddin="1">
          <x15:rangePr sourceName="_xlcn.WorksheetConnection_Tabela4"/>
        </x15:connection>
      </ext>
    </extLst>
  </connection>
</connections>
</file>

<file path=xl/sharedStrings.xml><?xml version="1.0" encoding="utf-8"?>
<sst xmlns="http://schemas.openxmlformats.org/spreadsheetml/2006/main" count="1236" uniqueCount="335">
  <si>
    <t>Critério</t>
  </si>
  <si>
    <t>Meta</t>
  </si>
  <si>
    <t>Responsável</t>
  </si>
  <si>
    <t>Macroatividades</t>
  </si>
  <si>
    <t>Planejamento %</t>
  </si>
  <si>
    <t>Execução %</t>
  </si>
  <si>
    <t>% Executado</t>
  </si>
  <si>
    <t>Ações Relacionadas</t>
  </si>
  <si>
    <t>Resultado / Justificativa</t>
  </si>
  <si>
    <t>LIDERANÇA</t>
  </si>
  <si>
    <t>1 - Capacitar os secretários e as chefias intermediárias, de maneira contínua, em liderança organizacional</t>
  </si>
  <si>
    <t>DIRETORIA GERAL</t>
  </si>
  <si>
    <t>Escolher os cursos a serem feitos</t>
  </si>
  <si>
    <t xml:space="preserve">2015 - Documento com as informações de necessidades de treinamento dos servidores da ESMPU
2016 - Aprovado e iniciada a execução do Projeto Capacitação de Gestores – Desenvolvendo Lideranças. </t>
  </si>
  <si>
    <t>2015 - Documento com as informações de necessidades de treinamento dos servidores da ESMPU
2016 - Primeira capacitação oferecida em novembro de 2016.</t>
  </si>
  <si>
    <t>Montar agendas de capacitação</t>
  </si>
  <si>
    <t xml:space="preserve">2015 - Oferta de cursos de capacitação em diversos temas, para o público interno da ESMPU
2016 - Projeto Capacitação de Gestores – Desenvolvendo Lideranças em execução. </t>
  </si>
  <si>
    <t xml:space="preserve">Cerca de 115 servidores capacitados em temas diversos. Contudo, não foram realizados cursos diretamente relacionados ao tema liderança. Deverá ser objeto de projeto em 2016.
2016 - Projeto Capacitação de Gestores – Desenvolvendo Lideranças em execução. </t>
  </si>
  <si>
    <t>Elaborar e aplicar o cronograma de treinamento</t>
  </si>
  <si>
    <t xml:space="preserve">2016 - Projeto Capacitação de Gestores – Desenvolvendo Lideranças em execução. </t>
  </si>
  <si>
    <t>Aplicar avaliação de impacto</t>
  </si>
  <si>
    <t xml:space="preserve">2016 - Nenhuma ação foi desenvolvida. </t>
  </si>
  <si>
    <t xml:space="preserve">2016 - Aguardando a oferta das capacitações. </t>
  </si>
  <si>
    <t>ESTRATÉGIAS e PLANOS</t>
  </si>
  <si>
    <t>1 - Elaborar instrumentos para acompanhamento da gestão institucional</t>
  </si>
  <si>
    <t>SEPLAN</t>
  </si>
  <si>
    <t>Levantar as necessidades de informação do Diretor-Geral</t>
  </si>
  <si>
    <t xml:space="preserve">2015 - Nenhuma ação realizada. </t>
  </si>
  <si>
    <t xml:space="preserve">2015 - A metodologia de acompanhamento da gestão institucional deve ser elaborada pela CPA. Em 2015, a CPA estava se estruturando  e priorizando a organização das informações para o processo de credenciamento da ESMPU pelo MEC. </t>
  </si>
  <si>
    <t>Desenhar os instrumentos de coleta, em conjunto com a TI</t>
  </si>
  <si>
    <t xml:space="preserve">2015 - Nenhuma ação realizada. 
2016 - Metodologia de Autoavaliação da ESMPU em desenvolvimento pela Comissão Própria de Avaliação.  </t>
  </si>
  <si>
    <t>2015 - A metodologia de acompanhamento da gestão institucional deve ser elaborada pela CPA. Em 2015, a CPA estava se estruturando  e priorizando a organização das informações para o processo de credenciamento da ESMPU pelo MEC. 
2016 - A CPA/ESMPU identificou as frentes que precisam ser avaliadas, para a partir disso, pensar em metodologia de avaliação. A próxima deliberação da CPA, a realizar-se em 2017, é a definição da metodologia (instrumentos de avaliação, periodicidade de coleta de dados)</t>
  </si>
  <si>
    <t>Elaborar indicadores e rotina de coleta de dados</t>
  </si>
  <si>
    <t xml:space="preserve">2016 - Metodologia de Autoavaliação da ESMPU em desenvolvimento pela Comissão Própria de Avaliação.  </t>
  </si>
  <si>
    <t>2016 - A CPA/ESMPU identificou as frentes que precisam ser avaliadas, para a partir disso, pensar em metodologia de avaliação. A próxima deliberação da CPA, a realizar-se em 2017, é a definição da metodologia (instrumentos de avaliação, periodicidade de coleta de dados)</t>
  </si>
  <si>
    <t>Testar e readaptar os instrumentos, se necessário</t>
  </si>
  <si>
    <t>2 – Elaborar os cenários do MPU</t>
  </si>
  <si>
    <t>Aprovar a proposta</t>
  </si>
  <si>
    <t xml:space="preserve">2016 - A proposta deverá ser elaborada pela CDC, que em 2016 foi recomposta por novos membros que estão em processo de capacitação em metodologia científica. </t>
  </si>
  <si>
    <t xml:space="preserve">2016 - A proposta será elaborada apenas em 2017, em razão de ajustes na composição da CDC. </t>
  </si>
  <si>
    <t>Indicar os integrantes da Câmara de Desenvolvimento Científico</t>
  </si>
  <si>
    <t>2016 - Membros indicados com o perfil desejado pela ESMPU (titulação e disponibilidade)</t>
  </si>
  <si>
    <t>2016 - Membros designados pelas Resoluções CONAD nº1/2016, 4/2016 e 5/2016.</t>
  </si>
  <si>
    <t>Produzir relatórios semestrais</t>
  </si>
  <si>
    <t>2016 - A CDC está em processo de capacitação para atendimento da Meta.</t>
  </si>
  <si>
    <t xml:space="preserve">2016 - Em razão da recomposição da CDC em 2016, e da necessidade de capacitação dos  integrantes, a meta será objeto de análise em 2017. </t>
  </si>
  <si>
    <t>3- Aprimorar a estrutura interna de TI</t>
  </si>
  <si>
    <t>STI</t>
  </si>
  <si>
    <t>Designar Comitê de TI</t>
  </si>
  <si>
    <t>Comitê consultivo de Tecnologia da Informação (CTI) instituído pela Portaria ESMPU nº 118, de 14/10/2015.</t>
  </si>
  <si>
    <t>A criação do CTI é boa prática de gestão . Encontra-se em conformidade com a Resolução CNMP nº 70/2011. O CTI busca alinhar as ações de TI ao planejamento estratégico da ESMPU.</t>
  </si>
  <si>
    <t>Elaborar o Plano Diretor de Tecnologia da Informação</t>
  </si>
  <si>
    <t>Elaboração do PDTI é precedida da análise, discussão, elaboração e aprovação da Estratégia de Tecnologia da Informação, tema esse tratado na reunião de abertura dos trabalhos do CTI ocorrida em 10/11/2015.</t>
  </si>
  <si>
    <t xml:space="preserve">Iniciadas as tratativas para elaboração da Estratégia de TI e Plano Diretor TI em sintonia com o PDI  ESMPU.
</t>
  </si>
  <si>
    <t>Estabelecer políticas / indicadores</t>
  </si>
  <si>
    <t xml:space="preserve">Assunto tratado na reunião CTI de 10/11/2015. </t>
  </si>
  <si>
    <t>Iniciados entendimentos para criação de políticas e indicadores.</t>
  </si>
  <si>
    <t>Alinhar as propostas à estratégia e à Missão</t>
  </si>
  <si>
    <t>Iniciadas discussões visando ao alinhamento estratégico das ações da TI.</t>
  </si>
  <si>
    <t>Aprovar e publicar o PDTI</t>
  </si>
  <si>
    <t>-</t>
  </si>
  <si>
    <t>Aprovação e publicação de um PDTI são consequência do análise, discussão e aprovação da estratégia de TI no âmbito do CTI.  O tema seguirá na pauta do CTI.</t>
  </si>
  <si>
    <t>Avaliar de monitorar políticas</t>
  </si>
  <si>
    <t>2015 -
2016 - Reorganização do processo de avaliação e priorização de projetos de TI.</t>
  </si>
  <si>
    <t>2015 - O tema política de TI vem sendo apreciado pelo CTI, mas o assunto ainda está inconcluso.
2016 - Instituído processo de avaliação e priorização de projetos de TI.
As políticas voltadas para padronização do parque de equipamentos de TI foram discutidas no âmbito do CTI, mas a implementação também está relacionada à disponibilidade orçamentária. O tema permanece na pauta do CTI.</t>
  </si>
  <si>
    <t>4 – Aprimorar a qualidade na aplicação dos recursos para capacitação</t>
  </si>
  <si>
    <t>Elencar os critérios para preencher o formulário de avaliação</t>
  </si>
  <si>
    <t>Divulgar as informações, nas reuniões gerenciais</t>
  </si>
  <si>
    <t xml:space="preserve">2015 - 
2016 - Estruturação da rotina de expedição de relatórios de controle orçamentário periódicos, para análise e tomada de decisões sobre a execução orçamentária. </t>
  </si>
  <si>
    <t xml:space="preserve">2015 - 
2016 - Ação parcialmente implementada, em razão da rotatividade de servidores no Núcleo de Acompanhamento Orçamentário da SEPLAN, e da ausência de sistemas confiáveis para o devido acompanhamento orçamentário.  </t>
  </si>
  <si>
    <t>Proceder aos ajustes indicados pelos participantes, nas avaliações</t>
  </si>
  <si>
    <t>2015 - 
2016 - Equipe de avaliação buscou maior rigor nos prazos para fornecimento de feedback sobre os resultados das avaliações do cursos aos envolvidos. Expedição de recomendações pela CPA à Administração Superior</t>
  </si>
  <si>
    <t xml:space="preserve">2015 - 
2016 - O respeito aos prazos de feedback da avaliação acadêmica melhorou em relação a 2015, mas ainda é necessário maior clareza quantos aos aspectos indicados como "a melhorar" e o acompanhamento das ações decorrentes, pela CPA. </t>
  </si>
  <si>
    <t>5 – Implantar a autoavaliação institucional na ESMPU</t>
  </si>
  <si>
    <t>Elaborar instrumentos de avaliação institucional</t>
  </si>
  <si>
    <t xml:space="preserve">2015 - Estruturação do Núcleo de Avaliação Institucional. </t>
  </si>
  <si>
    <t xml:space="preserve">2015 - Lotação de servidora no Núcleo de Avaliação Institucional, até então sem servidores que executassem essas ações.  </t>
  </si>
  <si>
    <t>Sistematizar os processos de avaliação institucional</t>
  </si>
  <si>
    <t xml:space="preserve">2015 - 
2016 - Metodologia de Autoavaliação da ESMPU em desenvolvimento pela Comissão Própria de Avaliação.  </t>
  </si>
  <si>
    <t>2015-
2016 -  CPA/ESMPU identificou as frentes que precisam ser avaliadas, para a partir disso, pensar em metodologia de avaliação. A próxima deliberação da CPA, a realizar-se em 2017, é a definição da metodologia (instrumentos de avaliação, periodicidade de coleta de dados)</t>
  </si>
  <si>
    <t>Analisar os resultados da avaliação institucional</t>
  </si>
  <si>
    <t xml:space="preserve">2016 -  A CPA/ESMPU analisou os resultados da avaliação institucional e expediu recomendações à Administração Superior.  </t>
  </si>
  <si>
    <t xml:space="preserve">2016 - Recomendações acatadas pela Administração Superior e em processo de implementação na ESMPU. </t>
  </si>
  <si>
    <t>Prestar informações anual sobre a avaliação aos órgãos competentes, considerando as dimensões previstas na Lei 10.861/2004 ou em outra que a substituir</t>
  </si>
  <si>
    <t>2016 - A ESMPU prestou as informações a todos os órgão competentes, a saber: MEC (para o processo de credenciamento), CNMP (processo de correição) e TCU (relatório de gestão).</t>
  </si>
  <si>
    <t xml:space="preserve">2016 - Informações prestadas devidamente.  </t>
  </si>
  <si>
    <t>6 – Negociar com o Conselho Superior de cada ramo a inclusão de capacitação na ESMPU
como item para promoção na carreira de membros e servidores MPU</t>
  </si>
  <si>
    <t>Levantar quantos e quais são os maiores clientes das atividades da Escola</t>
  </si>
  <si>
    <t xml:space="preserve">2015 - Levantamento parcial realizado. </t>
  </si>
  <si>
    <t xml:space="preserve">2015 - Levantamento realizado, mas não foi utilizado para atendimento da Meta, que não foi priorizada em 2015, por decisão gerencial.  </t>
  </si>
  <si>
    <t>Desenhar estratégia de ação e marcar reuniões</t>
  </si>
  <si>
    <t xml:space="preserve">2015 - Nenhuma ação foi realizada. 
2016 - Nenhuma ação foi realizada. </t>
  </si>
  <si>
    <t xml:space="preserve">2015 - A meta não foi priorizada em 2015, por decisão gerencial. 
2016 - Ação não priorizada em razão das novas orientações do CNMP para as unidades de capacitação do Ministério Público. </t>
  </si>
  <si>
    <t>Acompanhar o desenrolar da aplicação do acordado</t>
  </si>
  <si>
    <t xml:space="preserve">
2016 - Nenhuma ação foi realizada. </t>
  </si>
  <si>
    <t xml:space="preserve">2016 - Ação não priorizada em razão das novas orientações do CNMP para as unidades de capacitação do Ministério Público. </t>
  </si>
  <si>
    <t>CIDADÃOS</t>
  </si>
  <si>
    <t>1 – Adaptar mobiliário e equipamentos compatíveis para uso de portadores de necessidades especiais</t>
  </si>
  <si>
    <t>SA</t>
  </si>
  <si>
    <t>Aprovar o projeto do mobiliário</t>
  </si>
  <si>
    <t>2016  - Elaboração de projetos para substituição dos balcões das portarias, biblioteca, protocolo, NURA, reprografia adequados às normas de acessibilidade.</t>
  </si>
  <si>
    <t xml:space="preserve">2016 - Projeto implementado com sucesso. </t>
  </si>
  <si>
    <t>Cotar e adquirir teclados e porta-teclados para baixa visão</t>
  </si>
  <si>
    <t>2016 - Processo de licitação para aquisição de teclados</t>
  </si>
  <si>
    <t>2016 - Teclados adquiridos e instalados.</t>
  </si>
  <si>
    <t>Colocar piso tátil nas áreas comuns do prédio conjunto</t>
  </si>
  <si>
    <t xml:space="preserve">2016 - Instalação de sinalização visual, sinalização tátil e sinalização de incêndio para atendimento do edifício conjunto com a PRDF. Projeto elaborado e contratado pela PRDF para atendimento dos ambientes da ESMPU. </t>
  </si>
  <si>
    <t>2016 - Projeto e obra realizados para atendimento das normas de acessibilidade.</t>
  </si>
  <si>
    <t>Realizar previsão orçamentária</t>
  </si>
  <si>
    <t>2016 -  Todo recurso que foi solicitado pela SEDUC foi disponibilizado.</t>
  </si>
  <si>
    <t>2016 - Aquisições/ contratações realizadas, conforme requerido pela SEDUC.</t>
  </si>
  <si>
    <t>Implantar o projeto</t>
  </si>
  <si>
    <t>2016 - Tanto o projeto de Adequação do Mobiliário, quanto o de Adequação das áreas comuns foram planejados e totalmente implantados em 2016</t>
  </si>
  <si>
    <t xml:space="preserve">2016 - Os citados projetos contribuíram para  que a ESMPU conte com um ambiente adaptado a pessoas com limitações em sua mobilidade. Atualmente a Escola conta tanto com mobiliário de atendimento especial, como com sinalizações tátil para que pessoas com  visão reduzida possam se locomover com maior segurança. Tais projetos  permitiram que a ESMPU se adequasse às mais recentes normas de acessibilidade e aos requisitos do MEC em relação a Escolas de Governo.
</t>
  </si>
  <si>
    <t>SOCIEDADE</t>
  </si>
  <si>
    <t>1 - Fomentar a pesquisa científica aplicada na ESMPU</t>
  </si>
  <si>
    <t>Formar pesquisadores</t>
  </si>
  <si>
    <t xml:space="preserve">2015 - Oferta da segunda turma de membros do MPU no Programa de Mestrado em Direito da Universidade Católica.
2016 - Oferta da terceira turma de membros do MPU no  Programa de Mestrado em Direito da Universidade Católica. </t>
  </si>
  <si>
    <t xml:space="preserve">2015 - A ESMPU está em processo de formação de cerca de 35 pesquisadores, em parceria com a Universidade Católica.
2016 - A ESMPU está em processo de formação de cerca de 55 pesquisadores, em parceria com a Universidade Católica. </t>
  </si>
  <si>
    <t>Aprovar tema de interesse da Instituição</t>
  </si>
  <si>
    <t>2015 - Nenhuma ação foi realizada. 
2016 - Publicação de Edital para membros e servidores encaminharem propostas de pesquisa à ESMPU, para análise da CDC e deliberação do CONAD</t>
  </si>
  <si>
    <t>2015 - A Câmara de Desenvolvimento Científico (CDC), que indica os temas de pesquisa, estava inativa. Necessidade de nova composição da CDC. 
2016 - Propostas recebidas. CDC indicou a necessidade de reformulação das propostas. Prazo para reencaminhamento das propostas: junho/2017</t>
  </si>
  <si>
    <t>Receber relatório e divulgar resultados</t>
  </si>
  <si>
    <t xml:space="preserve">2015 - Relatório da Pesquisa "60 anos da convenção da ONU" (única pesquisa realizada em 2015) recebido e publicado no Portal da ESMPU na Internet, como todos os relatórios de pesquisas desenvolvidas pela ESMPU.
2016 - Não há relatórios de resultados de pesquisa. </t>
  </si>
  <si>
    <t>2015 - Relatório da Pesquisa "60 anos da convenção da ONU" recebido e publicado no Portal da ESMPU na Internet, como todos os relatórios de pesquisas desenvolvidas pela ESMPU. 
2016 - A ESMPU recebeu propostas de pesquisa. Contudo, a CDC indicou a necessidade de reformulação das propostas. Prazo para reencaminhamento das propostas: junho/2017.</t>
  </si>
  <si>
    <t>2 - Avaliar o impacto das pesquisas científicas aplicadas da ESMPU</t>
  </si>
  <si>
    <t>Acompanhar a pesquisa</t>
  </si>
  <si>
    <t>2015 - Acompanhamento das pesquisa em desenvolvimento realizada pela SEPLAN, a partir do encaminhamento, pelos pesquisadores, dos Relatórios Parciais. 
2016 - Não houve aprovação de pesquisas a serem desenvolvidas</t>
  </si>
  <si>
    <t>2015 - Relatórios parciais recebidos e validados pelos Orientadores da Pesquisa. 
É necessário, contudo, que esse acompanhamento seja realizado pela Câmara de Desenvolvimento Científico (CDC), que estava inativa. Necessidade de nova composição da CDC. 
2016 - A ESMPU recebeu propostas de pesquisa. Contudo, a CDC indicou a necessidade de reformulação das propostas. Prazo para reencaminhamento das propostas: junho/2017.</t>
  </si>
  <si>
    <t>Analisar relatório final</t>
  </si>
  <si>
    <t>2015 - Análise realizada apenas pelos Orientadores da Pesquisa (CDC inativa)
2016 - Não houve aprovação de pesquisas a serem desenvolvidas</t>
  </si>
  <si>
    <t>2015 - Relatório final recebido e validado pelos Orientadores da Pesquisa. 
É necessário, contudo, que esse acompanhamento seja realizado pela Câmara de Desenvolvimento Científico (CDC), que estava inativa. Necessidade de nova composição da CDC. 
2016 - A ESMPU recebeu propostas de pesquisa. Contudo, a CDC indicou a necessidade de reformulação das propostas. Prazo para reencaminhamento das propostas: junho/2017.</t>
  </si>
  <si>
    <t>Avaliar o impacto, de acordo com os objetivos da pesquisa</t>
  </si>
  <si>
    <t>2015 - Nenhuma ação foi realizada. 
2016 - Não houve aprovação de pesquisas a serem desenvolvidas</t>
  </si>
  <si>
    <t>2015 - A Câmara de Desenvolvimento Científico (CDC), que indica os temas de pesquisa estava inativa. Necessidade de nova composição da CDC. 
2016 - A ESMPU recebeu propostas de pesquisa. Contudo, a CDC indicou a necessidade de reformulação das propostas. Prazo para reencaminhamento das propostas: junho/2017.</t>
  </si>
  <si>
    <t>3 – Implantar ações de sustentabilidade organizacional</t>
  </si>
  <si>
    <t>Fazer levantamento das ações dispersas pela ESMPU</t>
  </si>
  <si>
    <t>2015 -  Elaboração do projeto Sustentabilidade Organizacional que tem como objetivo "Promover o uso racional de recursos naturais e financeiros, a proteção ambiental, a qualidade de vida e o desenvolvimento sustentável na execução das atividades da ESMPU."</t>
  </si>
  <si>
    <t>2015 -  Ao elaborar o seu Plano de Logística Sustentável, a ESMPU reforça o seu compromisso com a sustentabilidade e procura implementar ações efetivas para contribuir, em sua esfera de atuação, com os esforços globais voltados à reversão do atual quadro de crise ambiental, cumprindo assim o seu papel de agente estatal indutor de mudanças comportamentais, políticas e econômicas que possam garantir um futuro seguro a toda a vida do planeta.</t>
  </si>
  <si>
    <t>Ver a legislação e regulamentos sobre compras públicas sustentáveis</t>
  </si>
  <si>
    <t>2015 -  Capacitação dos servidores que comporão a equipe do projeto "Compras Sustentáveis"
- Elaboração da Proposta do projeto "Compras Sustentáveis"</t>
  </si>
  <si>
    <t>2015 - O projeto Compras Sustentáveis tem como objetivo a implantação de critérios de sustentabilidade nas compras e contratações da ESMPU, e desta forma maximizar a eficiência desses contratos, contribuindo para reduzir o impacto nos recursos ambientais e ecossistemas.</t>
  </si>
  <si>
    <t>Estruturar o Plano de ação com o GESTO</t>
  </si>
  <si>
    <t>2016 - Elaboração e aprovação do Plano de Logística Sustentável;
- Elaboração e aprovação do Projeto de Sustentabilidade Organizacional;</t>
  </si>
  <si>
    <t>2016 - Ao elaborar o Plano de Logística Sustentável e o Projeto de Sustentabilidade Organizacional, a ESMPU reforça o seu compromisso com a sustentabilidade e procura implementar ações efetivas para contribuir, em sua esfera de atuação, com os esforços globais voltados à reversão do atual quadro de crise ambiental, cumprindo assim o seu papel de agente estatal indutor de mudanças comportamentais, políticas e econômicas que possam garantir um futuro seguro a toda a vida do planeta</t>
  </si>
  <si>
    <t>Implantar o projeto, em parceria com o quadro da Escola</t>
  </si>
  <si>
    <t xml:space="preserve">2016 -  O projeto de Sustentabilidade Organizacional previa a execução de 39 ações em 2016, quais sejam:
1. Designação de servidor responsável pela área de gestão ambiental;
2. Horta Flor de Lis – foi realizado o cercamento, a adubação e o plantio, realizada oficina para uso de garrafas Pets recolhidos em campanha. Em junho, foram distribuídas mudas produzidas; 
3. Espaço na inter/intranet –foi publicado na Internet o PLS e as Portarias da Comissão Gestora. Intranet está aguardando a reestruturação; 
4. Adesão A3P – Termo de adesão publicado no DOU em 30.03. 2016; Recebimento do Selo Verde; 
5. Portaria Comissão Gestora – GESTO – Assinadas portarias de Reedição e de designação em 17.03.2016; 
6. Re-Lançamento Coleta Seletiva – ocorreu a rotulagem e distribuição dos coletores, início da pesagem dos materiais, reuniões ASCOMs para estratégias de campanhas e início elaboração Curso EAD; 
7. Celebração Dia Mundial da Água – matéria publicada em 22.03.2016. 
8. Treinamento Terceirizados em Coleta Seletiva – Ocorreu treinamento para a pesagem dos materiais, conversa com o responsável pela Cooperativa de Catadores e os separadores dos materiais; 
9. Impressão Frente/Verso 
10. Encontro dos Gestores dos Ramos – foram estabelecidos contatos com os gestores com vistas ao encontro; 
11. Evento dia Mundial do Meio Ambiente – Foi realizado Palestras, Feria Socioambiental e oficina de Kokedama; 
12. Campanha Recolhimento Materiais Eletrônicos – foi assinado Termo de Recolhimento com a Zero Impacto, foram recolhidos materiais durante o mês de Junho e entregue para a Zero Impacto; 
13. Campanha de recolhimento de Medicamentos Vencidos – Foi feita em parceria com o Serviço Médico da PR/DF, que se encarregou da coleta, e da PGR, que encaminhou os materiais recolhidos para incineração. Ação realizada dentro da programação da homenagem ao dia dos pais, realizada pelas DGPs: 
14. Publicação de notícias, documentos, dicas sustentáveis/monitoramento do consumo;
15. Campanha Cesta Certa – Elaborada para divulgar, em sextas-feiras que antecedessem o início, o Curso EAD Coleta Seletiva: da teoria a prática. 
16. Início do Curso EAD Coleta Seletiva: da teoria a prática – Curso elaborado para membros, servidores, estagiários e terceirizados administrativos, com 100 vagas;
17. Troca da terra dos canteiros da Horta Flor-de-lis – Foi realizada a troca da terra, adubação e novo plantio. Foi recebida a doação da Novacap de um caminhão de terra e um caminhão de composto orgânico. Também foi adquirido adubo de gado;
18. Plantio – foi realizado o plantio de 15 mudas de árvores de médio porte nos arredores do prédio conjunto, em parceria com a FPJ que trouxe crianças da Creche Alecrim, atendida pela entidade. Foi realizado momento de conscientização ecológica, em comemoração à chegada da primavera;
19. Oficina de Plantio – Com o auxílio dos agrônomos Maria Izabel Cruxen e Vitor Freitas, da organização 7 Saberes, foi ensinado aos participantes como montar um vaso de plantas. As mudas usadas foram trocadas com o Viveiro Comunitário do Lago Norte pela sobra de composto orgânico recebido da Novacap;
20. Participação no VI Fórum A3P;
21. Acompanhamento dos indicadores de desempenho com o registro dos consumos relativos ao uso Racional dos Recursos Naturais e Bens Públicos e Gestão adequada dos resíduos gerados;
22. Preencher relatório de monitoramento do MMA - a ESMPU encaminhou os dados coletados durante os meses em plataforma eletrônica intitulada Ressoa;
23. Celebração do dia do consumo consciente – realização de feira de troca/bazar com a arrecadação de objetos como roupas, livros, CDs, sapatos etc. para experiências de economia colaborativa e conscientização sobre repensar a compra de novos produtos; 
24. Elaboração de parecer, avaliando à possibilidade de substituição de itens constantes na relação dos materiais para compras 2017, da ESMPU, por outros equivalentes sustentáveis, verificando o impacto econômico (custo deve ser igual ou menor que os tradicionais) e a oferta no mercado;
25. Elaboração de sugestão de materiais para compra em 2017, com vistas a revitalização dos espaços de triagem, coletores externos e oficinas;
26. Participação na adesivação das escadas com incentivos ao uso das escadas para o bem-estar e perda condicionamento físico;
27. Acompanhamento do estagiário com a explicação de tarefas relacionadas à sustentabilidade organizacional;
28. Revitalização de coletores usados e estragados com a aplicação de tinta óleo para reaproveitamento na oficina de plantio;
29. Reaproveitamento de papel que o fornecedor entregou errado na ESMPU e não voltou para buscar – Foi distribuído o papel de gramatura superior aos setores que poderiam utilizar para confecção de cartões, cartazes etc (ASCOMs, FPJ, DGPs);
30. Realização de oito reuniões mensais da comissão gestora – Foram elaboradas atas das reuniões;
31. Realização de reunião com as ASCOMs para elaboração de campanha de sensibilização sobre a coleta seletiva no prédio e divulgação do Curso em EAD e atualização da página do GESTO na Intranet da PR/DF;
32. Recolhimento de material eletrônico – inserido dentro da Campanha Cesta Certa, como ponto extra;
33. Encaminhamento de solicitação de coleta de Lâmpadas fluorescentes para descontaminação;
34. Aprovação e Publicação do Plano de Gerenciamento de Resíduos Sólidos no site da ESMPU;
35. Encaminhamento de Troca dos cartazes sinalizadores dos banheiros, pias interruptores;
36. Reutilização de materiais em desuso na ESMPU;
37. Conclusão do curso EAD: Coleta Seletiva – da teoria à prática; 
38. Solicitação de confecção de cartazes, para treinamento em manejo de lâmpadas fluorescentes;
39. Conclusão das informações na “Planilha com Indicadores de Desempenho PLS – ESMPU” e o respectivo envio dos dados ao MMA, mediante plataforma eletrônica intitulada RESSOA.
</t>
  </si>
  <si>
    <t xml:space="preserve">2016 - A implantação do projeto de  Sustentabilidade foi fundamental na promoção do uso racional de recursos naturais e financeiros, na proteção ambiental, na qualidade de vida do servidores e colaboradores da ESMPU e no desenvolvimento sustentável na execução das atividades da ESMPU. </t>
  </si>
  <si>
    <t>Acompanhar as ações e proceder a ajustes</t>
  </si>
  <si>
    <t xml:space="preserve">2016 - As ações foram acompanhadas através de indicador de desempenho que mede a adesão dos servidores a ações que necessitam de participação - foi indicado 98% de adesão às ações. 
- Durante o ano também ocorreram algumas re-programações, aproveitando a oportunidade de  inclusão de algumas atividades. </t>
  </si>
  <si>
    <t>2016 - Para execução das ações propostas no projeto é preciso acompanhar o detalhamento de riscos a fim de dar as respostas necessárias à medida que ocorram eventos que possam prejudicar o andamento do projeto.</t>
  </si>
  <si>
    <t>4 – Incrementar as atividades decorrentes de parcerias e acordos de cooperação</t>
  </si>
  <si>
    <t>Estabelecer parcerias</t>
  </si>
  <si>
    <t xml:space="preserve">2015 - 
2016 - Sistematização do processo de celebração de acordo de cooperação, que passa a ser gerido pela DIPRO/SEPLAN. Elaboração de instrumento para levantamento de dados e análise das vantagens, para a ESMPU, das propostas de acordo de cooperação. 
Parceria firmada com a Syracuse University College of Law, com o Instituto de Pesquisas Ecológicas – IPÊ, com o Ministério Público do Estado do Piauí – MPPI e com o Ministério Público Federal – MPF. </t>
  </si>
  <si>
    <t xml:space="preserve">2015 - 
2016 - Ainda há a necessidade de maior organização e acompanhamento dos acordos de cooperação. Criação de instrumento de análise de proposta, ainda em estudo. 
Acordo de cooperação firmado com a Syracuse University College of Law.   </t>
  </si>
  <si>
    <t>Formar turmas</t>
  </si>
  <si>
    <t>2015 - 
2016 - Nova turma criada para o Programa de Mestrado em Direito, realizado em parceria com a Universidade Católica. 
Contato com as Universidades de Syracuse e de Roma Tor Vergata, para disponibilização de vagas a membros do MPU.</t>
  </si>
  <si>
    <t xml:space="preserve">2015 - 
2016 - Disponibilização de vagas para membros em cursos nas Universidades de Syracuse e de Roma Tor Vergata, decorrentes de acordos de cooperação.  
Ainda é necessário uma maior negociação com os parceiros para que mais ações decorram dos acordos de cooperação. </t>
  </si>
  <si>
    <t>Divulgar resultados</t>
  </si>
  <si>
    <t xml:space="preserve">2015 - 
2016 - A ASCOM divulgou para a rede do MPU a celebração do acordo de cooperação com a Universidade de Syracuse. 
Foram divulgadas as vagas disponibilizadas por instituições parceiras, mediante edital. </t>
  </si>
  <si>
    <t xml:space="preserve">2015 - 
2016 - Divulgação de vagas decorrentes de acordo de cooperação, resultando na candidatura de 6 membros.  </t>
  </si>
  <si>
    <t>INFORMAÇÕES e CONHECIMENTO</t>
  </si>
  <si>
    <t>1 - Implantar a Gestão do Conhecimento</t>
  </si>
  <si>
    <t>Estabelecer a política de gestão do conhecimento (sistemas, política cultural corporativa etc)</t>
  </si>
  <si>
    <t>Elaborar manuais de descrição de atividades (rotinas de trabalho da ESMPU)</t>
  </si>
  <si>
    <t>2015 - 
2016 - Continuação do Projeto Mapeamento, análise e melhoria de processos organizacionais da ESMPU</t>
  </si>
  <si>
    <t>2015 - 
2016 - A elaboração de manuais será realizada após o mapeamento, remodelagem e validação dos processos organizacionais prioritários. O Projeto está em execução.</t>
  </si>
  <si>
    <t>Criar o sistema que permita a gestão do conhecimento</t>
  </si>
  <si>
    <t>Implantar e acompanhar o processo</t>
  </si>
  <si>
    <t>2 - Aprimorar a estrutura interna de biblioteca</t>
  </si>
  <si>
    <t>SEDUC</t>
  </si>
  <si>
    <t>Aprovar o projeto da biblioteca digital (monografias, pesquisas, cursos eventuais, palestras, pesquisas etc.)</t>
  </si>
  <si>
    <t>Divulgação da assinatura com a VLex, biblioteca virtual</t>
  </si>
  <si>
    <t>Ampliar o acervo físico, inclusive em Braille</t>
  </si>
  <si>
    <t>Implantar um Centro de Documentação</t>
  </si>
  <si>
    <t>Tratar do isolamento acústico</t>
  </si>
  <si>
    <t>3 – Manter a quantidade e a periodicidade de edição das publicações da ESMPU</t>
  </si>
  <si>
    <t>Elaborar plano de ação anual para a área de publicações</t>
  </si>
  <si>
    <t>Garantir previsão orçamentária</t>
  </si>
  <si>
    <t>Divulgar as publicações da ESMPU</t>
  </si>
  <si>
    <t>Indexar o Boletim Científico no Portal SciELO</t>
  </si>
  <si>
    <t>4 – Tratamento e organização do acervo arquivístico da ESMPU</t>
  </si>
  <si>
    <t>Fazer o diagnóstico institucional</t>
  </si>
  <si>
    <t>2015 / 2016 - Diagnóstico da situação arquivística das áreas DIOF, NUPROT, NURA E DIRGE finalizado</t>
  </si>
  <si>
    <t>2015 / 2016 -Preenchimento de formulário padronizado contendo, entre outros aspectos,  as atribuições do setor, mudanças de nomenclatura ao longo do tempo, principais tipologias documentais produzidas e meios de acondicionamento, armazenamento, conservação e classificação adotados.</t>
  </si>
  <si>
    <t>Elaborar e implementar projeto piloto</t>
  </si>
  <si>
    <t>2015 - Proposta de projeto elaborada e aprovada pela Secretaria de Administração</t>
  </si>
  <si>
    <t>2015 - Aprovação pela alta administração da proposta de projeto</t>
  </si>
  <si>
    <t>Implementar modularmente a gestão documental em todas as áreas da ESMPU</t>
  </si>
  <si>
    <t>2015 -Elaboração do Termo de abertura do Projeto de Gestão Arquivística de Documentos.</t>
  </si>
  <si>
    <t>2015 - Detalhamento da execução do projeto.</t>
  </si>
  <si>
    <t>Adequar as instalações físicas e do mobiliário destinados ao arquivamento intermediário</t>
  </si>
  <si>
    <t xml:space="preserve">2015 / 2016 - Elaboração de Termo de Especificação (documento que indica o objeto, justificativa, fundamentação, dentre outros itens) para compra de mobiliário adequado. </t>
  </si>
  <si>
    <t>2015 / 2016 - Termo de referência para aquisição de mobiliário, nos moldes preconizados pelo Conselho Nacional de Arquivos - CONARQ.</t>
  </si>
  <si>
    <t>Elaborar e aprovar Código de Classificação e Tabela de Temporalidade e Destinação de Documentos (CCTTDD)</t>
  </si>
  <si>
    <t>2016- Classificação dos documentos de Pós-Graduação Lato Sensu de acordo com o CCTTDD estabelecido pelo Ministério da Educação para este tipo de acervo. Ao longo deste trabalho se mapeou os códigos de classificação aplicáveis à ESMPU, os códigos que precisam de adaptação dada a nossa condição de Escola de Governo, e os tipos documentais que exigem a criação de novos códigos.
Assim, os trabalhos de análise a serem submetidos à Comissão Permanente de Avaliação de Documentos (CPAD) já foram iniciados.
Além disso  parametrizou-se o SEI! - Sistema Eletrônico de Informações - com os Códigos de classificação e temporalidades estabelecidos pelo CONARQ e pelo MPF para os documentos da área meio. Do mesmo modo, se mapeou as adaptações que se fazem necessárias.</t>
  </si>
  <si>
    <t>2016 - Mapeamento dos códigos de classificação e temporalidade sugeridas, para as áreas meio e fim.
A partir disso, a CPAD, apos instituída, já terá um arcabouço sobre o qual trabalhar para a aprovação do CCTTDD da ESMPU. 
Frise-se que o trabalho empreendido é bastante complexo por ter que inter-relacionar as diretrizes de classificação documental de quatro órgãos regulamentadores: CONARQ, MEC, MPF e CNMP.</t>
  </si>
  <si>
    <t>Conectar esta iniciativa ao projeto de Gestão do Conhecimento</t>
  </si>
  <si>
    <t>PESSOAS</t>
  </si>
  <si>
    <t>1 - Incrementar o alcance das ações de capacitação da Escola junto a membros e servidores do MPU</t>
  </si>
  <si>
    <t>Elaborar plano de atividades em sintonia com os interesses e necessidades dos membros e servidores do MPU</t>
  </si>
  <si>
    <t>Acompanhar os resultados</t>
  </si>
  <si>
    <t>Proceder a ajustes na estratégia</t>
  </si>
  <si>
    <t>2 - Criar ambiente favorável à criatividade e à inovação</t>
  </si>
  <si>
    <t>Programa de qualidade de vida no trabalho</t>
  </si>
  <si>
    <t>2015 - Atividades de elaboração do Projeto estruturante de Qualidade de Vida no Trabalho (Proposta de projeto, projeto e cronograma de atividades do projeto) para posteriormente ser submetido à aprovação do Diretor-Geral 
2016 - O Projeto Solte o Sol, que tem como objetivo implementar ações de qualidade de vida no trabalho, programou a execução de 16 ações em 2016, das quais 14 foram concluídas com êxito, e duas foram prejudicadas por fatores extra projeto, conforme relação a seguir:
Ações Concluídas: 
• Implantar o projeto caça talentos na ESMPU
• Organização comemoração Dia da Mulher 
• Organizar comemoração Dia das Mães
• Organizar Festa Junina 
• Organizar comemoração Dia dos Pais
• Organizar a semana do Amigo
• Organizar programa Saúde no Trabalho/Periódico 
• Promover ambientação para novos servidores 
• Organizar Palestra Ponta do Lápis – Finanças Pessoais 
• Organizar comemoração Aniversariantes (bimestral)
• Organizar semana do Servidor/Outubro Rosa
• Executar projeto do Jardim de Convivência ESMPU/PRDF
• Organizar programa Xô Stress
• Organizar festa de confraternização de fim de ano
Ações prejudicadas:
• Organizar Grupo de corrida – Viva a Vida – 0% (ação prejudicada em virtude da alteração do horário de funcionamento da PRDF; como a proposta era para as duas casas, ficou inviabilizada a execução); 
• Organizar programa novos caminhos/PPA – Vida com Qualidade – 0% (ação prejudicada em virtude de restrições orçamentárias)</t>
  </si>
  <si>
    <t>2015 - O projeto Qualidade de Vida no Trabalho propõe uma programação de atividades para os servidores. As ações foram planejadas de modo a abranger holisticamente as necessidades dos servidores, quais sejam: físicas, emocionais, sociais, profissionais e intelectuais. Deste modo, a Divisão de Gestão de Pessoas pretende criar um ambiente de trabalho motivador, dinâmico, acolhedor, tornando-o, a longo prazo, um local afetivo para os seus servidores, onde eles possam atuar com efetividade, expressando individualmente seus potenciais e superando os desafios. A proposta de projeto é composta pela oferta de 23 diferentes atividades, nos seguintes campos: integração, saúde, educação financeira e acolhimento.
2016 - O Projeto visa a Promoção da qualidade de vida no trabalho, com a implementação de ações para prevenir o estresse e doenças ocupacionais e aumentar a satisfação dos servidores quanto aos recursos e condições ambientais, liderança, motivação, visão sistêmica e relacionamento interpessoal.</t>
  </si>
  <si>
    <t>Projeto Escola Cultural</t>
  </si>
  <si>
    <t xml:space="preserve">2016 - Proposição do Projeto </t>
  </si>
  <si>
    <t>2016 - A proposta de criação do projeto foi submetido ao Sr. Diretor-Geral e aguarda deliberação.</t>
  </si>
  <si>
    <t>Preparar a chefia para conduzir essas novas equipes</t>
  </si>
  <si>
    <t>2016 -  Elaboração e Execução do Projeto "Desenvolvimento de Liderança":
Escolher os cursos a serem feitos – 100%
Montar agenda de capacitação – 100%
Elaborar e aplicar o cronograma de treinamento – concluída a elaboração do cronograma e iniciada a sua execução com o Workshop da Dale Carnegie</t>
  </si>
  <si>
    <t xml:space="preserve">2016 - O Projeto de Desenvolvimento de lideranças foi aprovado pelo Exmo. Diretor-Geral em 29/8/2016. E com o intuito de sensibilizar os gestores para a importância do projeto, de forma a conseguir o maior engajamento possível. Realizou-se, em 30 de novembro de 2016, o Workshop Dale Carnegie para ESMPU, o qual teve uma ampla adesão dos gestores da Secretaria da Administração.
O projeto tem a finalidade de promover a capacitação continuada para os servidores que ocupam cargos de chefia e seus substitutos. Tem como foco o desenvolvimento de competências e habilidades gerenciais.
</t>
  </si>
  <si>
    <t>Fazer seminários e oficinas periódicas, para despertar a criatividade e fortalecer laços interpessoais</t>
  </si>
  <si>
    <t>2016 - Dentro do projeto Solte o Sol, o qual promove atividades de qualidade de vida no trabalho, foram executadas atividades que buscavam despertar a criatividade e fortalecer os laços interpessoais, principalmente as atividades que compunham o braço Integração, que, dentre outras, continha atividades de organização de eventos de datas especias e comemorativas e implantação de projeto de caça talentos.</t>
  </si>
  <si>
    <t>2016 - Com estas ações a Divisão de Gestão de Pessoas pretendeu criar em 2016 um ambiente de trabalho motivador, dinâmico, acolhedor, tornando-o a longo prazo um local afetivo para os seus servidores, estagiários e terceirizados, onde possam atuar com efetividade, expressando individualmente seus potenciais e superando os desafios.</t>
  </si>
  <si>
    <t>3 - Capacitar servidores e membros do MPU que atuam como orientadores pedagógicos,
capacitadores ou tutores na ESMPU</t>
  </si>
  <si>
    <t>Planejar a capacitação dos docentes</t>
  </si>
  <si>
    <t xml:space="preserve">2015 -
2016 - Oferta de 2 turmas do curso "Transformando Saberes em Ação", para Orientadores Pedagógicos de cursos presenciais; 2 turmas do curso "Metodologias para aprendizagem na educação a distância"  para Orientadores Pedagógicos de cursos a distância e 2 turmas do curso "Metodologias para aprendizagem na formação de tutores". 
Planejamento do Projeto "Gestão da Prática Docente na ESMPU", que pretende criar um programa permanente de capacitação docente.  </t>
  </si>
  <si>
    <t xml:space="preserve">2015 -
2016 - 156 docentes capacitados. 
Conscientização da necessidade de um programa de capacitação de docente permanente, no lugar de oferta de ações isoladas. Projeto "Gestão da Prática Docente na ESMPU" em fase de planejamento, cujo pré-projeto foi aprovado pelo Diretor-Geral. </t>
  </si>
  <si>
    <t>Fazer o cronograma de treinamento</t>
  </si>
  <si>
    <t xml:space="preserve">2015 - 
2016 - Antecipação do processo de elaboração do plano de atividades 2017, para incluir ações de capacitação dos docentes de 2017 antes do início do ano letivo.
Planejamento do Projeto "Gestão da Prática Docente na ESMPU", que pretende criar um programa permanente de capacitação docente. </t>
  </si>
  <si>
    <t xml:space="preserve">2015 - 
2016 - Inclusão, no calendário de elaboração do Plano de Atividades 2017, de cursos de capacitação de orientadores pedagógicos, para elaboração de projetos pedagógicos, considerando-se os métodos pedagógicos participativos como alternativa para o aprimoramento do exercício profissional de membros e servidores do MPU.
Projeto "Gestão da Prática Docente na ESMPU" em fase de planejamento, cujo pré-projeto foi aprovado pelo Diretor-Geral. </t>
  </si>
  <si>
    <t>Acompanhar a atividade dos capacitados</t>
  </si>
  <si>
    <t xml:space="preserve">2015 - 
2016 - Solicitação de Planos de Aula/Roteiros de capacitadores presenciais e EAD, onde a equipe pedagógica da SEPLAN pode verificar o emprego de metodologias ativas de ensino-aprendizagem e prestar a devida assessoria pedagógica ao docente. </t>
  </si>
  <si>
    <t xml:space="preserve">2015 - 
2016 - Aumento do número de docentes que adotam metodologias participativas no processo de ensino-aprendizagem. Planos de Aula/Roteiros disponibilizados no edital da atividade, para que o discente tenha ciência do planejamento docente. </t>
  </si>
  <si>
    <t>Mensurar a avaliação de reação das atividades desenvolvidas pelos docentes capacitados</t>
  </si>
  <si>
    <t xml:space="preserve">2015 - 
2016 - Equipe de avaliação buscou maior rigor nos prazos para fornecimento de feedback sobre os resultados das avaliações do cursos aos envolvidos. </t>
  </si>
  <si>
    <t>2015 - 
2016 - O respeito aos prazos de feedback da avaliação acadêmica melhorou em relação a 2015, mas ainda é necessário maior clareza quantos aos aspectos indicados como "a melhorar". Pendente a realização de um relatório comparativo entre as avaliações entre docentes capacitados e não capacitados</t>
  </si>
  <si>
    <t>4 - Possibilitar para que os membros do MPU concluam a pós-graduação stricto sensu entre 5 e 15 anos de admissão no MPU</t>
  </si>
  <si>
    <t>Firmar parceria com instituições de ensino superior, nacionais ou internacionais</t>
  </si>
  <si>
    <t>2015 - 
2016 - Parceria firmada com a Syracuse University College of Law. Manutenção da parceria celebrada com a Universidade Católica de Brasília, Univeridade de Roma - Tor Vergata e Universidade de Sevilha</t>
  </si>
  <si>
    <t xml:space="preserve">2015 - 
2016 - Dessas parcerias, decorreram, em 2016: 1 turma de 20 membros do MPU para o Programa de Mestrado em Direito da Universidade Católica; 6 vagas para membros no curso “Máster en Derecho Constitucional”, na Universidade de Sevilha; 5 vagas para membros no curso “Sistemas Jurídicos Contemporâneos”, na Universidade de Roma - tor Vergata; e a negociação de vagas para membros no curso "Master of Laws", da universidade de Syracuse.
São necessárias mais ações para alcançar a meta, que não se fizeram possíveis em razão de contingenciamento orçamentário. </t>
  </si>
  <si>
    <t>Planejar o projeto piloto (Inserir disciplina obrigatória sobre estatística / amostragem em todas as pósgraduações)</t>
  </si>
  <si>
    <t>Implementar o Mestrado em parceria e acompanhar a primeira turma</t>
  </si>
  <si>
    <t>2015 - 
2016 - Oferta, em 2016, da 3ª turma de membros do MPU para o Programa de Programa de Mestrado em Direito da Universidade Católica.</t>
  </si>
  <si>
    <t xml:space="preserve">2015 - 
2016 - A oferta de 3 turmas consecutivas (1 turma por ano) em Programa de Mestrado em Direito proiporcinou a institucionalização da oferta de ações em nível de pós-graduação stricto sensu pela ESMPU. </t>
  </si>
  <si>
    <t>Avaliar o curso e readequar</t>
  </si>
  <si>
    <t>2015 - 
2016 - Primeiras discussões sobre os instrumentos possíveis para avaliar esse tipo de oferta educacional.</t>
  </si>
  <si>
    <t>2015 - 
2016 - Discussões inconclusivas. Como é uma ação realizada por instituição parceira, a avaliação está na verificação da consecução das cláusulas contratuais. Metodologias de avaliação em estudo.</t>
  </si>
  <si>
    <t>5 – Promover cultura de orientação para resultados</t>
  </si>
  <si>
    <t>Capacitar em elaboração, análise e acompanhamento de indicadores de desempenho</t>
  </si>
  <si>
    <t>2015 - 
2016 - Realizada campanha de conhecimento do PDI da ESMPU.</t>
  </si>
  <si>
    <t xml:space="preserve">2015 - 
2016 - Antes de iniciar um trabalho com indicadores na ESMPU, entende-se a necessidade de desenvolver, no órgão, a cultura de planejamento e execução do planejado. Verificou-se que o PDI ainda era desconhecido da maioria dos servidores da Escola e, para tanto, realizou-se uma campanha de divulgação e um curso EAD informativo. </t>
  </si>
  <si>
    <t>Divulgar a Missão da Escola, as metas estratégicas, indicadores e processos 1do trabalho</t>
  </si>
  <si>
    <t xml:space="preserve">2015 - 
2016 - Verificou-se que o PDI ainda era desconhecido da maioria dos servidores da Escola e, para tanto, realizou-se uma campanha de divulgação e um curso EAD informativo. A avaliação do curso foi positiva (média 8,5) e houve grande adesão e envolvimento dos servidores com o curso oferecido. </t>
  </si>
  <si>
    <t>Elaboração de plano de ação e instrumento gerencial por área</t>
  </si>
  <si>
    <t xml:space="preserve">2015 - 
2016 - Relização de estudos sobre metodologias de planejamento em nível tático e operacional, para desdobramento da estratégia da ESMPU em ações por unidades. </t>
  </si>
  <si>
    <t>2015 - 
2016 - Elaboração de proposta de instrumento de plano de ação, a fim de uniformizar os instrumentos de planejamento entre as secretarias. Instrumento a ser validado pela CPA em 2017.</t>
  </si>
  <si>
    <t>Envolver os colaboradores no processo de tomada de
decisão</t>
  </si>
  <si>
    <t xml:space="preserve">2015 - 
2016 - Realizada campanha de conhecimento do PDI da ESMPU. </t>
  </si>
  <si>
    <t>Premiar as inovações que signifiquem ganhos em termos de qualidade, tempo e/ou imagem da Escola</t>
  </si>
  <si>
    <t>6 - Melhorar a estrutura e o conteúdo dos projetos educacionais, atentando para a
formalidade dos documentos</t>
  </si>
  <si>
    <t>Criar grupo técnico para a revisão do material</t>
  </si>
  <si>
    <t>Estabelecer critérios para a elaboração</t>
  </si>
  <si>
    <t xml:space="preserve">2015 - Elaboração do Manual de Elaboração de Projeto Pedagógico 
2016 - Inclusão, no calendário de elaboração do Plano de Atividades 2017, de cursos de capacitação de orientadores pedagógicos, para elaboração de projetos pedagógicos, considerando-se os métodos pedagógicos participativos como alternativa para o aprimoramento do exercício profissional de membros e servidores do MPU.
Criação de banca de acompanhamento e orientação do docente, para elaboração de projeto pedagógico e seleção de capacitadores. 
Projeto "Gestão da Prática Docente na ESMPU" em fase de planejamento, cujo pré-projeto foi aprovado pelo Diretor-Geral. </t>
  </si>
  <si>
    <t xml:space="preserve">2015 - Manual de Elaboração de Projeto Pedagógico aprovado e divulgado aos docentes. 
2016 - Cursos oferecidos em 2016 para os orientadores pedagógicos dos cursos de 2017, para capacitá-los para elaboração de projeto pedagógico. 
Bancas de orientação e seleção de docentes instituídas. 
Manuais de elaboração de projeto pedagógico (presencial e EAD) elaborados e divulgados. </t>
  </si>
  <si>
    <t>Revisar e aprovar o material das atividades</t>
  </si>
  <si>
    <t xml:space="preserve">2015 - Equipe técnica da SEPLAN revisa o projeto pedagógico das atividades, indicando ao docente aspectos a melhorar. 
2016 - Criação de banca de acompanhamento e orientação do docente, para elaboração de projeto pedagógico e seleção de capacitadores. </t>
  </si>
  <si>
    <t xml:space="preserve">2015 - Pela ausência de conhecimento pedagógicos dos docentes da ESMPU, ainda é uma atividade que precisa ser largamente praticada. Muitos docentes ainda não elaboram o projeto pedagógico segundo critérios apresentados pela ESMPU. 
2016 - Bancas instituídas. Pendente a criação de instrumentos que documente a atuação da banca. </t>
  </si>
  <si>
    <t>Capacitar docentes para a elaboração dos projetos educacionais nos termos aprovados</t>
  </si>
  <si>
    <t>2015 - Nenhuma ação foi realizada. 
2016 - Inclusão, no calendário de elaboração do Plano de Atividades 2017, de cursos de capacitação de orientadores pedagógicos, para elaboração de projetos pedagógicos, considerando-se os métodos pedagógicos participativos como alternativa para o aprimoramento do exercício profissional de membros e servidores do MPU.</t>
  </si>
  <si>
    <t xml:space="preserve">2015 - Manual de Elaboração de Projeto Pedagógico foi divulgado aos docentes e, após ciência, será planejada capacitação a partir desse documento. 
2016 - Cursos oferecidos em 2016 para os orientadores pedagógicos dos cursos de 2017, para capacitá-los para elaboração de projeto pedagógico. </t>
  </si>
  <si>
    <t>7 - Implantar o Programa de Gestão por Competências</t>
  </si>
  <si>
    <t>Partir da Missão da ESMPU</t>
  </si>
  <si>
    <t>2016 - Capacitação da equipe do Projeto.  
- Proposta de projeto em fase de aprovação.</t>
  </si>
  <si>
    <t>2016 - O objetivo do projeto de Gestão por Competências é determinar quais as competências, habilidades e atitudes os servidores da ESMPU necessitam desenvolver e identificar aquelas que já existem, tornando-as mensuráveis. Promover a capacitação e o desenvolvimento de habilidades específicas e identificar os talentos existentes, para que o órgão possa posicioná-los em cargos compatíveis com as necessidades da organização, bem como a real potencialidade de cada profissional.
Por se tratar de um projeto complexo e de ampla envergadura, a proposta da área de Gestão de Pessoas, foi de inserção de um período preliminar de estudos, a fim de apropriação do conhecimento e de conceitos, por parte da equipe, antes da propositura do projeto.
Foram concluídos alguns cursos e houve participações em Seminários e Palestras, durante o ano de 2016.</t>
  </si>
  <si>
    <t>Estabelecer os requisitos que os servidores ESMPU devem possuir para atenderem a estratégia</t>
  </si>
  <si>
    <t>Determinar o modelo de Gestão de Competências</t>
  </si>
  <si>
    <t>Implementar o processo</t>
  </si>
  <si>
    <t>8 - Publicar, na Intranet, os dados da Avaliação de Reação e de Impacto</t>
  </si>
  <si>
    <t>Depurar os dados das avaliações de reação aplicadas</t>
  </si>
  <si>
    <t xml:space="preserve">2016 - Realização de análises estatísticas aos dados coletados. 
Equipe de avaliação buscou maior rigor nos prazos para fornecimento de feedback sobre os resultados das avaliações do cursos aos envolvidos. </t>
  </si>
  <si>
    <t xml:space="preserve">2016 - Elaboração de relatório de avaliação por atividade, com apresentação de análises estatísticas, aspectos positivos e a melhorar. 
O respeito aos prazos de feedback da avaliação acadêmica melhorou em relação a 2015, mas ainda é necessário maior clareza quantos aos aspectos indicados como "a melhorar" e o acompanhamento das ações decorrentes, pela CPA. </t>
  </si>
  <si>
    <t>Depurar os dados das avaliações de impacto aplicadas</t>
  </si>
  <si>
    <t>Formatar e publicar</t>
  </si>
  <si>
    <t xml:space="preserve">2016 - Priorização, pelo Comitê Consultivo de Tecnologia da Informação, do Projeto "Expresso", cujo escopo é automatizar o processo de avaliação de atividades acadêmicas, de forma que a publicação dos dados das avaliações de reação e impacto na intranet e na interner, serão automáticos. </t>
  </si>
  <si>
    <t xml:space="preserve">2016 - Projeto em desenvolvimento. Automação completa em 2017. </t>
  </si>
  <si>
    <t>PROCESSOS</t>
  </si>
  <si>
    <t>1 – Mapear, analisar e melhorar processos organizacionais e padronizar atividades</t>
  </si>
  <si>
    <t>Constituir grupo com servidores das três secretarias da ESMPU</t>
  </si>
  <si>
    <t>2015 - Grupo de trabalho definido pela portaria ESMPU nº 80/2015</t>
  </si>
  <si>
    <t>2015 - GT constituido</t>
  </si>
  <si>
    <t>Definir e mapear os processos estratégicos</t>
  </si>
  <si>
    <t>2015 - Definidos processos prioritários da ESMPU</t>
  </si>
  <si>
    <t>2015 - Processos Prioritários definidos</t>
  </si>
  <si>
    <t>Analisar mapeamento e sugerir melhorias</t>
  </si>
  <si>
    <t>2016 - Continuação do Projeto Mapeamento, análise e melhoria de processos organizacionais da ESMPU</t>
  </si>
  <si>
    <t>2016 - O Projeto Mapeamento, análise e melhoria de processos organizacionais da ESMPU está em execução, na fase de mapeamento de análise.</t>
  </si>
  <si>
    <t>Aprovar, implantar melhorias</t>
  </si>
  <si>
    <t>2015 - Aprovação e início da execução do Projeto Mapeamento, análise e melhoria de processos organizacionais da ESMPU</t>
  </si>
  <si>
    <t>2015 - O Projeto Mapeamento, análise e melhoria de processos organizacionais da ESMPU está em execução, na fase de mapeamento e análise.</t>
  </si>
  <si>
    <t>Acompanhar periodicamente os processos implantados</t>
  </si>
  <si>
    <t>2015 - Nenhuma ação foi realizada</t>
  </si>
  <si>
    <t xml:space="preserve">2015 - Ainda não há processo implantado. </t>
  </si>
  <si>
    <t>O Power View pode imprimir somente uma planilha por vez.</t>
  </si>
  <si>
    <t>Alterne para a planilha desejada e tente novamente.</t>
  </si>
  <si>
    <t>Planejamento % 2015</t>
  </si>
  <si>
    <t>Planejamento % 2016</t>
  </si>
  <si>
    <t>Planejamento % 2017</t>
  </si>
  <si>
    <t>Planejamento % 2018</t>
  </si>
  <si>
    <t>Planejamento % 2019</t>
  </si>
  <si>
    <t>Execução % 2015</t>
  </si>
  <si>
    <t>Execução % 2016</t>
  </si>
  <si>
    <t>Execução % 2017</t>
  </si>
  <si>
    <t>Execução % 2018</t>
  </si>
  <si>
    <t>Execução % 2019</t>
  </si>
  <si>
    <t>% Critério</t>
  </si>
  <si>
    <t>% Meta</t>
  </si>
  <si>
    <t>Relatório de Acompanhamento da execução do PDI</t>
  </si>
  <si>
    <t xml:space="preserve"> </t>
  </si>
  <si>
    <t>2015 - Realizada divulgação da vLex por meio da lista de correio eletrônico dos membros e servidores do MPU;
Elaborado e fixado "banner" no hall de entrada da Biblioteca na ESMPU; e
Entrega de folhetos, fornecidos pela vLex, aos docentes e discentes na entrada ou saída das salas de aulas.</t>
  </si>
  <si>
    <t xml:space="preserve">2015 - Aumento estimados de 200% na quantidade de  solicitações de cadastros; e
Aumento estimado em 300% na quantidade de documentos pesquisados/vistos. 
</t>
  </si>
  <si>
    <t>2016 - Em fase de elaboração da proposta do projeto de biblioteca digital ESMPU.</t>
  </si>
  <si>
    <t>2016 - em elaboração pelos bibliotecários da ESMPU</t>
  </si>
  <si>
    <t>2016 - Remetida previsão orçamentária de R$ 21,960,00 (vinte e um mil novecentos e sessenta reais) para a aquisição de materiais bibliográficos para o ano letivo de 2017.</t>
  </si>
  <si>
    <t>2016 - Aquisição de 506 exemplares para compor a bibliografia básica dos cursos de pós-graduação da ESMPU.</t>
  </si>
  <si>
    <t>2015 - Solicitado viabilidade de isolamento acústico da Biblioteca da ESMPU.
2016 - Solicitado viabilidade de isolamento acústico da Biblioteca da ESMPU.</t>
  </si>
  <si>
    <t>2015 - Em análise pela Engenharia.
2016 - Em análise pela engenharia.</t>
  </si>
  <si>
    <t>2015 - Execução do mapa editorial conforme orçamento previsto.
2016 - Execução do mapa editorial conforme orçamento previsto.</t>
  </si>
  <si>
    <t>2015 - Orçamento executado em conformidade
2016 - Orçamento executado em conformidade</t>
  </si>
  <si>
    <t xml:space="preserve">2015 - Encaminhamento à Assessoria de Comunicação de editais para divulgação.
Encaminhamento à Assessoria de Comunicação dos pdfs das publicações para disponibilização na página da Escola e preparação de releases para divulgação. 
2016 - Encaminhamento à Assessoria de Comunicação dos editais para divulgação.
Encaminhamento à Assessoria de Comunicação dos pdfs das publicações para disponibilização na página da Escola e preparação de releases para divulgação. </t>
  </si>
  <si>
    <t>2015 - Editais e publicações divulgados.
2016 - Editais e publicações divulgados.</t>
  </si>
  <si>
    <t xml:space="preserve">   </t>
  </si>
  <si>
    <t>2016 - Realização de estudo de viabilidade da referida indexação.
Submissão do periódico à análise de aceitação ao SciElo.</t>
  </si>
  <si>
    <t>2016 - Após estudo de viabilidade, em razão da incompatibilidade entre os alguns critérios de indexação de um periódico no SciElo e o cenário editorial na ESMPU em 2016, tais como endogenia e pontualidade na periodicidade, decidiu-se pela não solicitação de indexação do periódico no SciElo no exercício de 2016.
O critério endogenia do conselho editorial é um limitador de aceitação do periódico pelo SciElo. Neste caso, para submeter o periódico à avaliação pelo Scielo, haveria necessidade de alteração da estrutura da Câmara Editorial da ESMPU.
O critério pontualidade no exercício de 2016 ficou comprometido em razão do recebimento de grande volume de artigos, o que demandou mais tempo de análise, feita em pares, e dilatou o prazo de publicação do periódico.</t>
  </si>
  <si>
    <t xml:space="preserve">2015 - Elaboração do plano de atividade com a participação de comissões compostas por membros e servidores das áreas de gestão de pessoas dos 4 ramos do MPU. 
Estabelecimento de prazos para membro e servidores encaminharem proposta de atividade para a ESMPU
2016 - </t>
  </si>
  <si>
    <t xml:space="preserve">2015 - Possibilitou que os interesses dos membros e servidores dos 4 ramos sejam consideradas pela ESMPU, ainda que  por meio dos membros que compõe as comissões de planejamento. Ainda é preciso pensar em instrumentos que identifiquem as reais necessidades de capacitação (não apenas por auto-relato). </t>
  </si>
  <si>
    <t xml:space="preserve">2015 - Não foram localizadas instituições que pudessem auxiliar a ESMPU no </t>
  </si>
  <si>
    <t xml:space="preserve">2015 - Avaliação de impacto aplicada em todos os cursos componentes do Plano de Atividades. 
2016 - Avaliação de impacto aplicada em todos os cursos componentes do Plano de Atividades. A participação no processo avaliativo tornou-se condição para a disponibilização do certificado do participante, a fim de obter mais adesão.
</t>
  </si>
  <si>
    <t>2015 - A avaliação apontou os cursos que atendem às necessidades de capacitação e contribuíam para a melhoria do desempenho profissional do egresso. Contudo, são poucos respondentes, o que não permite a generalização dos resultados. É necessário pensar em ações que favoreçam a adesão à avaliação. 
2016 - Incremento na quantidade de respondentes da avaliação de impacto que verifica se o curso que atende à necessidade de capacitação e contribui para a melhoria do desempenho profissional do egresso.</t>
  </si>
  <si>
    <t>2015 - Nenhuma ação foi realizada
2016 - A participação no processo avaliativo tornou-se condição para a disponibilização do certificado do participante, a fim de obter mais adesão.</t>
  </si>
  <si>
    <t xml:space="preserve">2015 - Antes de realizar ajustes, é necessário o mapeamento das principais lacunas do planejamento do Plano de Atividades. 
2016 - Resolvido parcialmente a dificuldade de acompanhamento de resultados em razão do baixa adesão à avaliação. Em processo de desenvolvimento de cultura e sensibilização da importância da avaliação </t>
  </si>
  <si>
    <t>2015 -Mapa editorial elaborado</t>
  </si>
  <si>
    <t xml:space="preserve">2015 - Todas as ações foram desempenhadas conforme  o Mapa Editorial.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</si>
</sst>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15"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24"/>
      <color theme="1"/>
      <name val="Calibri"/>
      <family val="2"/>
      <scheme val="minor"/>
    </font>
    <font>
      <sz val="11"/>
      <color theme="0" tint="-0.499984740745262"/>
      <name val="Calibri"/>
      <family val="2"/>
      <scheme val="minor"/>
    </font>
    <font>
      <b/>
      <sz val="12"/>
      <name val="Calibri"/>
      <family val="2"/>
      <scheme val="minor"/>
    </font>
    <font>
      <b/>
      <sz val="9"/>
      <color indexed="81"/>
      <name val="Segoe UI"/>
      <family val="2"/>
    </font>
    <font>
      <sz val="9"/>
      <color indexed="81"/>
      <name val="Segoe UI"/>
      <family val="2"/>
    </font>
    <font>
      <sz val="28"/>
      <color theme="1"/>
      <name val="Calibri"/>
      <family val="2"/>
      <scheme val="minor"/>
    </font>
    <font>
      <sz val="24"/>
      <color theme="1"/>
      <name val="Calibri"/>
      <family val="2"/>
      <scheme val="minor"/>
    </font>
    <font>
      <b/>
      <sz val="9"/>
      <color indexed="81"/>
      <name val="Segoe UI"/>
      <charset val="1"/>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0" tint="-0.14999847407452621"/>
        <bgColor indexed="64"/>
      </patternFill>
    </fill>
    <fill>
      <patternFill patternType="solid">
        <fgColor rgb="FF9999FF"/>
        <bgColor indexed="64"/>
      </patternFill>
    </fill>
    <fill>
      <patternFill patternType="solid">
        <fgColor rgb="FFFFFF00"/>
        <bgColor indexed="64"/>
      </patternFill>
    </fill>
  </fills>
  <borders count="19">
    <border>
      <left/>
      <right/>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bottom/>
      <diagonal/>
    </border>
    <border>
      <left/>
      <right/>
      <top style="thin">
        <color indexed="64"/>
      </top>
      <bottom/>
      <diagonal/>
    </border>
    <border>
      <left/>
      <right/>
      <top style="thin">
        <color indexed="64"/>
      </top>
      <bottom style="hair">
        <color theme="0" tint="-0.499984740745262"/>
      </bottom>
      <diagonal/>
    </border>
    <border>
      <left/>
      <right/>
      <top style="hair">
        <color theme="0" tint="-0.499984740745262"/>
      </top>
      <bottom style="hair">
        <color theme="0" tint="-0.499984740745262"/>
      </bottom>
      <diagonal/>
    </border>
    <border>
      <left/>
      <right/>
      <top/>
      <bottom style="thin">
        <color indexed="64"/>
      </bottom>
      <diagonal/>
    </border>
    <border>
      <left/>
      <right/>
      <top style="hair">
        <color theme="0" tint="-0.499984740745262"/>
      </top>
      <bottom style="thin">
        <color indexed="64"/>
      </bottom>
      <diagonal/>
    </border>
    <border>
      <left/>
      <right/>
      <top style="hair">
        <color theme="0" tint="-0.499984740745262"/>
      </top>
      <bottom/>
      <diagonal/>
    </border>
    <border>
      <left/>
      <right/>
      <top/>
      <bottom style="hair">
        <color theme="0" tint="-0.499984740745262"/>
      </bottom>
      <diagonal/>
    </border>
    <border>
      <left style="medium">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medium">
        <color indexed="64"/>
      </right>
      <top style="thin">
        <color indexed="64"/>
      </top>
      <bottom/>
      <diagonal/>
    </border>
    <border>
      <left style="medium">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medium">
        <color indexed="64"/>
      </right>
      <top/>
      <bottom style="thin">
        <color indexed="64"/>
      </bottom>
      <diagonal/>
    </border>
    <border>
      <left/>
      <right/>
      <top style="thin">
        <color indexed="64"/>
      </top>
      <bottom style="thin">
        <color indexed="64"/>
      </bottom>
      <diagonal/>
    </border>
    <border>
      <left/>
      <right/>
      <top style="thin">
        <color theme="1"/>
      </top>
      <bottom style="thin">
        <color theme="1"/>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43" fontId="1" fillId="0" borderId="0" applyFont="0" applyFill="0" applyBorder="0" applyAlignment="0" applyProtection="0"/>
  </cellStyleXfs>
  <cellXfs count="144">
    <xf numFmtId="0" fontId="0" fillId="0" borderId="0" xfId="0"/>
    <xf numFmtId="0" fontId="1" fillId="6" borderId="1" xfId="6" applyBorder="1" applyAlignment="1">
      <alignment horizontal="center" vertical="center" wrapText="1"/>
    </xf>
    <xf numFmtId="0" fontId="1" fillId="6" borderId="2" xfId="6" applyBorder="1" applyAlignment="1">
      <alignment horizontal="center" vertical="center" wrapText="1"/>
    </xf>
    <xf numFmtId="0" fontId="1" fillId="6" borderId="3" xfId="6" applyBorder="1" applyAlignment="1">
      <alignment horizontal="center" vertical="center" wrapText="1"/>
    </xf>
    <xf numFmtId="0" fontId="0" fillId="0" borderId="5" xfId="0" applyFill="1" applyBorder="1" applyAlignment="1">
      <alignment horizontal="left" vertical="center" wrapText="1"/>
    </xf>
    <xf numFmtId="9" fontId="8" fillId="0" borderId="1" xfId="5" applyNumberFormat="1" applyFont="1" applyFill="1" applyBorder="1" applyAlignment="1">
      <alignment horizontal="center" vertical="center" wrapText="1"/>
    </xf>
    <xf numFmtId="9" fontId="8" fillId="0" borderId="2" xfId="5" applyNumberFormat="1" applyFont="1" applyFill="1" applyBorder="1" applyAlignment="1">
      <alignment horizontal="center" vertical="center" wrapText="1"/>
    </xf>
    <xf numFmtId="9" fontId="8" fillId="0" borderId="3" xfId="5" applyNumberFormat="1" applyFont="1" applyFill="1" applyBorder="1" applyAlignment="1">
      <alignment horizontal="center" vertical="center" wrapText="1"/>
    </xf>
    <xf numFmtId="9" fontId="3" fillId="3" borderId="1" xfId="3" applyNumberFormat="1" applyBorder="1" applyAlignment="1">
      <alignment horizontal="center" vertical="center" wrapText="1"/>
    </xf>
    <xf numFmtId="9" fontId="3" fillId="3" borderId="2" xfId="3" applyNumberFormat="1" applyBorder="1" applyAlignment="1">
      <alignment horizontal="center" vertical="center" wrapText="1"/>
    </xf>
    <xf numFmtId="9" fontId="1" fillId="7" borderId="2" xfId="1" applyFill="1" applyBorder="1" applyAlignment="1">
      <alignment horizontal="center" vertical="center" wrapText="1"/>
    </xf>
    <xf numFmtId="9" fontId="1" fillId="7" borderId="3" xfId="1" applyFill="1" applyBorder="1" applyAlignment="1">
      <alignment horizontal="center" vertical="center" wrapText="1"/>
    </xf>
    <xf numFmtId="0" fontId="9" fillId="0" borderId="5" xfId="4" applyFont="1" applyFill="1" applyBorder="1" applyAlignment="1">
      <alignment horizontal="left" vertical="center" wrapText="1"/>
    </xf>
    <xf numFmtId="0" fontId="3" fillId="3" borderId="5" xfId="3" applyBorder="1" applyAlignment="1">
      <alignment horizontal="left" vertical="center" wrapText="1"/>
    </xf>
    <xf numFmtId="0" fontId="3" fillId="3" borderId="5" xfId="3" applyBorder="1" applyAlignment="1">
      <alignment vertical="center" wrapText="1"/>
    </xf>
    <xf numFmtId="0" fontId="0" fillId="0" borderId="6" xfId="0" applyFill="1" applyBorder="1" applyAlignment="1">
      <alignment horizontal="left" vertical="center" wrapText="1"/>
    </xf>
    <xf numFmtId="0" fontId="3" fillId="3" borderId="6" xfId="3" applyBorder="1" applyAlignment="1">
      <alignment horizontal="left" vertical="center" wrapText="1"/>
    </xf>
    <xf numFmtId="0" fontId="3" fillId="3" borderId="6" xfId="3" applyBorder="1" applyAlignment="1">
      <alignment vertical="center" wrapText="1"/>
    </xf>
    <xf numFmtId="0" fontId="8" fillId="0" borderId="1" xfId="5" applyFont="1" applyFill="1" applyBorder="1" applyAlignment="1">
      <alignment horizontal="center" vertical="center" wrapText="1"/>
    </xf>
    <xf numFmtId="9" fontId="1" fillId="7" borderId="1" xfId="1" applyFill="1" applyBorder="1" applyAlignment="1">
      <alignment horizontal="center" vertical="center" wrapText="1"/>
    </xf>
    <xf numFmtId="0" fontId="9" fillId="0" borderId="6" xfId="4" applyFont="1" applyFill="1" applyBorder="1" applyAlignment="1">
      <alignment horizontal="left" vertical="center" wrapText="1"/>
    </xf>
    <xf numFmtId="0" fontId="0" fillId="0" borderId="8" xfId="0" applyFill="1" applyBorder="1" applyAlignment="1">
      <alignment horizontal="left" vertical="center" wrapText="1"/>
    </xf>
    <xf numFmtId="0" fontId="9" fillId="0" borderId="8" xfId="4" applyFont="1" applyFill="1" applyBorder="1" applyAlignment="1">
      <alignment horizontal="left" vertical="center" wrapText="1"/>
    </xf>
    <xf numFmtId="0" fontId="3" fillId="3" borderId="8" xfId="3" applyBorder="1" applyAlignment="1">
      <alignment horizontal="left" vertical="center" wrapText="1"/>
    </xf>
    <xf numFmtId="0" fontId="3" fillId="3" borderId="8" xfId="3" applyBorder="1" applyAlignment="1">
      <alignment vertical="center" wrapText="1"/>
    </xf>
    <xf numFmtId="0" fontId="8" fillId="0" borderId="2" xfId="5" applyFont="1" applyFill="1" applyBorder="1" applyAlignment="1">
      <alignment horizontal="center" vertical="center" wrapText="1"/>
    </xf>
    <xf numFmtId="0" fontId="8" fillId="0" borderId="3" xfId="5" applyFont="1" applyFill="1" applyBorder="1" applyAlignment="1">
      <alignment horizontal="center" vertical="center" wrapText="1"/>
    </xf>
    <xf numFmtId="9" fontId="3" fillId="3" borderId="1" xfId="1" applyFont="1" applyFill="1" applyBorder="1" applyAlignment="1">
      <alignment horizontal="center" vertical="center" wrapText="1"/>
    </xf>
    <xf numFmtId="9" fontId="3" fillId="3" borderId="2" xfId="1" applyFont="1" applyFill="1" applyBorder="1" applyAlignment="1">
      <alignment horizontal="center" vertical="center" wrapText="1"/>
    </xf>
    <xf numFmtId="0" fontId="0" fillId="0" borderId="6" xfId="0" applyFont="1" applyFill="1" applyBorder="1" applyAlignment="1">
      <alignment horizontal="left" vertical="center" wrapText="1"/>
    </xf>
    <xf numFmtId="9" fontId="2" fillId="2" borderId="1" xfId="2" applyNumberFormat="1" applyBorder="1" applyAlignment="1">
      <alignment horizontal="center" vertical="center" wrapText="1"/>
    </xf>
    <xf numFmtId="9" fontId="2" fillId="2" borderId="2" xfId="2" applyNumberFormat="1" applyBorder="1" applyAlignment="1">
      <alignment horizontal="center" vertical="center" wrapText="1"/>
    </xf>
    <xf numFmtId="0" fontId="2" fillId="2" borderId="6" xfId="2" applyBorder="1" applyAlignment="1">
      <alignment horizontal="left" vertical="center" wrapText="1"/>
    </xf>
    <xf numFmtId="0" fontId="2" fillId="2" borderId="6" xfId="2" applyBorder="1" applyAlignment="1">
      <alignment vertical="center" wrapText="1"/>
    </xf>
    <xf numFmtId="9" fontId="2" fillId="2" borderId="3" xfId="2" applyNumberFormat="1" applyBorder="1" applyAlignment="1">
      <alignment horizontal="center" vertical="center" wrapText="1"/>
    </xf>
    <xf numFmtId="0" fontId="2" fillId="2" borderId="5" xfId="2" applyBorder="1" applyAlignment="1">
      <alignment horizontal="left" vertical="center" wrapText="1"/>
    </xf>
    <xf numFmtId="0" fontId="2" fillId="2" borderId="2" xfId="2" applyBorder="1" applyAlignment="1">
      <alignment horizontal="center" vertical="center" wrapText="1"/>
    </xf>
    <xf numFmtId="0" fontId="2" fillId="2" borderId="3" xfId="2" applyBorder="1" applyAlignment="1">
      <alignment horizontal="center" vertical="center" wrapText="1"/>
    </xf>
    <xf numFmtId="9" fontId="2" fillId="2" borderId="1" xfId="1" applyFont="1" applyFill="1" applyBorder="1" applyAlignment="1">
      <alignment horizontal="center" vertical="center" wrapText="1"/>
    </xf>
    <xf numFmtId="9" fontId="2" fillId="2" borderId="2" xfId="1" applyFont="1" applyFill="1" applyBorder="1" applyAlignment="1">
      <alignment horizontal="center" vertical="center" wrapText="1"/>
    </xf>
    <xf numFmtId="9" fontId="2" fillId="2" borderId="3" xfId="1" applyFont="1" applyFill="1" applyBorder="1" applyAlignment="1">
      <alignment horizontal="center" vertical="center" wrapText="1"/>
    </xf>
    <xf numFmtId="0" fontId="9" fillId="2" borderId="5" xfId="2" applyFont="1" applyBorder="1" applyAlignment="1">
      <alignment horizontal="left" vertical="center" wrapText="1"/>
    </xf>
    <xf numFmtId="0" fontId="2" fillId="2" borderId="5" xfId="2" applyBorder="1" applyAlignment="1">
      <alignment vertical="center" wrapText="1"/>
    </xf>
    <xf numFmtId="9" fontId="0" fillId="0" borderId="1" xfId="1" applyFont="1" applyBorder="1" applyAlignment="1">
      <alignment horizontal="center" vertical="center"/>
    </xf>
    <xf numFmtId="0" fontId="2" fillId="2" borderId="8" xfId="2" applyBorder="1" applyAlignment="1">
      <alignment horizontal="left" vertical="center" wrapText="1"/>
    </xf>
    <xf numFmtId="0" fontId="2" fillId="2" borderId="8" xfId="2" applyBorder="1" applyAlignment="1">
      <alignment vertical="center" wrapText="1"/>
    </xf>
    <xf numFmtId="0" fontId="9" fillId="0" borderId="4" xfId="4" applyFont="1" applyFill="1" applyBorder="1" applyAlignment="1">
      <alignment horizontal="left" vertical="center" wrapText="1"/>
    </xf>
    <xf numFmtId="0" fontId="9" fillId="0" borderId="0" xfId="4" applyFont="1" applyFill="1" applyBorder="1" applyAlignment="1">
      <alignment horizontal="left" vertical="center" wrapText="1"/>
    </xf>
    <xf numFmtId="0" fontId="9" fillId="0" borderId="7" xfId="4" applyFont="1" applyFill="1" applyBorder="1" applyAlignment="1">
      <alignment horizontal="left" vertical="center" wrapText="1"/>
    </xf>
    <xf numFmtId="0" fontId="2" fillId="2" borderId="9" xfId="2" applyBorder="1" applyAlignment="1">
      <alignment horizontal="left" vertical="center" wrapText="1"/>
    </xf>
    <xf numFmtId="0" fontId="9" fillId="0" borderId="10" xfId="4" applyFont="1" applyFill="1" applyBorder="1" applyAlignment="1">
      <alignment horizontal="left" vertical="center" wrapText="1"/>
    </xf>
    <xf numFmtId="0" fontId="2" fillId="2" borderId="10" xfId="2" applyBorder="1" applyAlignment="1">
      <alignment horizontal="left" vertical="center" wrapText="1"/>
    </xf>
    <xf numFmtId="0" fontId="0" fillId="0" borderId="10" xfId="0" applyFill="1" applyBorder="1" applyAlignment="1">
      <alignment horizontal="left" vertical="center" wrapText="1"/>
    </xf>
    <xf numFmtId="0" fontId="3" fillId="3" borderId="10" xfId="3" applyBorder="1" applyAlignment="1">
      <alignment horizontal="left" vertical="center" wrapText="1"/>
    </xf>
    <xf numFmtId="0" fontId="3" fillId="3" borderId="10" xfId="3" applyBorder="1" applyAlignment="1">
      <alignment vertical="center" wrapText="1"/>
    </xf>
    <xf numFmtId="0" fontId="0" fillId="0" borderId="9" xfId="0" applyFill="1" applyBorder="1" applyAlignment="1">
      <alignment horizontal="left" vertical="center" wrapText="1"/>
    </xf>
    <xf numFmtId="0" fontId="9" fillId="0" borderId="9" xfId="4" applyFont="1" applyFill="1" applyBorder="1" applyAlignment="1">
      <alignment horizontal="left" vertical="center" wrapText="1"/>
    </xf>
    <xf numFmtId="0" fontId="3" fillId="3" borderId="9" xfId="3" applyBorder="1" applyAlignment="1">
      <alignment horizontal="left" vertical="center" wrapText="1"/>
    </xf>
    <xf numFmtId="0" fontId="3" fillId="3" borderId="9" xfId="3" applyBorder="1" applyAlignment="1">
      <alignment vertical="center" wrapText="1"/>
    </xf>
    <xf numFmtId="0" fontId="0" fillId="8" borderId="6" xfId="0" applyFill="1" applyBorder="1" applyAlignment="1">
      <alignment horizontal="left" vertical="center" wrapText="1"/>
    </xf>
    <xf numFmtId="0" fontId="1" fillId="6" borderId="1" xfId="6" applyBorder="1"/>
    <xf numFmtId="0" fontId="0" fillId="0" borderId="5" xfId="0" applyFill="1" applyBorder="1" applyAlignment="1">
      <alignmen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9" fontId="8" fillId="0" borderId="11" xfId="5" applyNumberFormat="1" applyFont="1" applyFill="1" applyBorder="1" applyAlignment="1">
      <alignment horizontal="center" vertical="center" wrapText="1"/>
    </xf>
    <xf numFmtId="9" fontId="8" fillId="0" borderId="12" xfId="5" applyNumberFormat="1" applyFont="1" applyFill="1" applyBorder="1" applyAlignment="1">
      <alignment horizontal="center" vertical="center" wrapText="1"/>
    </xf>
    <xf numFmtId="9" fontId="8" fillId="0" borderId="13" xfId="5" applyNumberFormat="1" applyFont="1" applyFill="1" applyBorder="1" applyAlignment="1">
      <alignment horizontal="center" vertical="center" wrapText="1"/>
    </xf>
    <xf numFmtId="9" fontId="1" fillId="7" borderId="11" xfId="1" applyFill="1" applyBorder="1" applyAlignment="1">
      <alignment horizontal="center" vertical="center" wrapText="1"/>
    </xf>
    <xf numFmtId="9" fontId="1" fillId="7" borderId="12" xfId="1" applyFill="1" applyBorder="1" applyAlignment="1">
      <alignment horizontal="center" vertical="center" wrapText="1"/>
    </xf>
    <xf numFmtId="9" fontId="1" fillId="7" borderId="13" xfId="1" applyFill="1" applyBorder="1" applyAlignment="1">
      <alignment horizontal="center" vertical="center" wrapText="1"/>
    </xf>
    <xf numFmtId="0" fontId="8" fillId="0" borderId="14" xfId="5" applyFont="1" applyFill="1" applyBorder="1" applyAlignment="1">
      <alignment horizontal="center" vertical="center" wrapText="1"/>
    </xf>
    <xf numFmtId="9" fontId="8" fillId="0" borderId="15" xfId="5" applyNumberFormat="1" applyFont="1" applyFill="1" applyBorder="1" applyAlignment="1">
      <alignment horizontal="center" vertical="center" wrapText="1"/>
    </xf>
    <xf numFmtId="0" fontId="8" fillId="0" borderId="15" xfId="5" applyFont="1" applyFill="1" applyBorder="1" applyAlignment="1">
      <alignment horizontal="center" vertical="center" wrapText="1"/>
    </xf>
    <xf numFmtId="0" fontId="8" fillId="0" borderId="16" xfId="5" applyFont="1" applyFill="1" applyBorder="1" applyAlignment="1">
      <alignment horizontal="center" vertical="center" wrapText="1"/>
    </xf>
    <xf numFmtId="9" fontId="1" fillId="7" borderId="14" xfId="1" applyFill="1" applyBorder="1" applyAlignment="1">
      <alignment horizontal="center" vertical="center" wrapText="1"/>
    </xf>
    <xf numFmtId="9" fontId="1" fillId="7" borderId="15" xfId="1" applyFill="1" applyBorder="1" applyAlignment="1">
      <alignment horizontal="center" vertical="center" wrapText="1"/>
    </xf>
    <xf numFmtId="9" fontId="1" fillId="7" borderId="16" xfId="1" applyFill="1" applyBorder="1" applyAlignment="1">
      <alignment horizontal="center" vertical="center" wrapText="1"/>
    </xf>
    <xf numFmtId="0" fontId="8" fillId="0" borderId="12" xfId="5" applyFont="1" applyFill="1" applyBorder="1" applyAlignment="1">
      <alignment horizontal="center" vertical="center" wrapText="1"/>
    </xf>
    <xf numFmtId="0" fontId="8" fillId="0" borderId="13" xfId="5" applyFont="1" applyFill="1" applyBorder="1" applyAlignment="1">
      <alignment horizontal="center" vertical="center" wrapText="1"/>
    </xf>
    <xf numFmtId="9" fontId="2" fillId="2" borderId="11" xfId="2" applyNumberFormat="1" applyBorder="1" applyAlignment="1">
      <alignment horizontal="center" vertical="center" wrapText="1"/>
    </xf>
    <xf numFmtId="9" fontId="2" fillId="2" borderId="12" xfId="2" applyNumberFormat="1" applyBorder="1" applyAlignment="1">
      <alignment horizontal="center" vertical="center" wrapText="1"/>
    </xf>
    <xf numFmtId="9" fontId="2" fillId="2" borderId="13" xfId="2" applyNumberFormat="1" applyBorder="1" applyAlignment="1">
      <alignment horizontal="center" vertical="center" wrapText="1"/>
    </xf>
    <xf numFmtId="9" fontId="8" fillId="0" borderId="16" xfId="5" applyNumberFormat="1" applyFont="1" applyFill="1" applyBorder="1" applyAlignment="1">
      <alignment horizontal="center" vertical="center" wrapText="1"/>
    </xf>
    <xf numFmtId="9" fontId="8" fillId="0" borderId="14" xfId="5" applyNumberFormat="1" applyFont="1" applyFill="1" applyBorder="1" applyAlignment="1">
      <alignment horizontal="center" vertical="center" wrapText="1"/>
    </xf>
    <xf numFmtId="0" fontId="6" fillId="8" borderId="5" xfId="2" applyFont="1" applyFill="1" applyBorder="1" applyAlignment="1">
      <alignment horizontal="left" vertical="center" wrapText="1"/>
    </xf>
    <xf numFmtId="0" fontId="0" fillId="8" borderId="4" xfId="0" applyFill="1" applyBorder="1" applyAlignment="1">
      <alignment vertical="center" wrapText="1"/>
    </xf>
    <xf numFmtId="9" fontId="2" fillId="2" borderId="15" xfId="2" applyNumberFormat="1" applyBorder="1" applyAlignment="1">
      <alignment horizontal="center" vertical="center" wrapText="1"/>
    </xf>
    <xf numFmtId="9" fontId="3" fillId="3" borderId="12" xfId="3" applyNumberFormat="1" applyBorder="1" applyAlignment="1">
      <alignment horizontal="center" vertical="center" wrapText="1"/>
    </xf>
    <xf numFmtId="9" fontId="3" fillId="3" borderId="15" xfId="3" applyNumberFormat="1" applyBorder="1" applyAlignment="1">
      <alignment horizontal="center" vertical="center" wrapText="1"/>
    </xf>
    <xf numFmtId="0" fontId="0" fillId="0" borderId="5" xfId="0" applyFont="1" applyFill="1" applyBorder="1" applyAlignment="1">
      <alignment horizontal="left" vertical="center" wrapText="1"/>
    </xf>
    <xf numFmtId="9" fontId="3" fillId="3" borderId="14" xfId="3" applyNumberFormat="1" applyBorder="1" applyAlignment="1">
      <alignment horizontal="center" vertical="center" wrapText="1"/>
    </xf>
    <xf numFmtId="9" fontId="2" fillId="2" borderId="16" xfId="2" applyNumberFormat="1" applyBorder="1" applyAlignment="1">
      <alignment horizontal="center" vertical="center" wrapText="1"/>
    </xf>
    <xf numFmtId="0" fontId="3" fillId="3" borderId="4" xfId="3" applyBorder="1" applyAlignment="1">
      <alignment vertical="center" wrapText="1"/>
    </xf>
    <xf numFmtId="0" fontId="3" fillId="8" borderId="4" xfId="3" applyFill="1" applyBorder="1" applyAlignment="1">
      <alignment vertical="center" wrapText="1"/>
    </xf>
    <xf numFmtId="0" fontId="3" fillId="3" borderId="17" xfId="3" applyBorder="1" applyAlignment="1">
      <alignment vertical="center" wrapText="1"/>
    </xf>
    <xf numFmtId="0" fontId="3" fillId="8" borderId="17" xfId="3" applyFill="1" applyBorder="1" applyAlignment="1">
      <alignment vertical="center" wrapText="1"/>
    </xf>
    <xf numFmtId="0" fontId="2" fillId="2" borderId="4" xfId="2" applyBorder="1" applyAlignment="1">
      <alignment horizontal="left" vertical="center" wrapText="1"/>
    </xf>
    <xf numFmtId="0" fontId="0" fillId="0" borderId="0" xfId="0" applyBorder="1" applyAlignment="1">
      <alignment vertical="center"/>
    </xf>
    <xf numFmtId="0" fontId="3" fillId="3" borderId="0" xfId="3" applyBorder="1" applyAlignment="1">
      <alignment vertical="center" wrapText="1"/>
    </xf>
    <xf numFmtId="0" fontId="3" fillId="3" borderId="7" xfId="3" applyBorder="1" applyAlignment="1">
      <alignment vertical="center"/>
    </xf>
    <xf numFmtId="0" fontId="0" fillId="0" borderId="0" xfId="0" applyAlignment="1">
      <alignment wrapText="1"/>
    </xf>
    <xf numFmtId="9" fontId="0" fillId="0" borderId="0" xfId="1" applyFont="1" applyAlignment="1">
      <alignment wrapText="1"/>
    </xf>
    <xf numFmtId="0" fontId="0" fillId="0" borderId="0" xfId="0" applyAlignment="1">
      <alignment horizontal="center" wrapText="1"/>
    </xf>
    <xf numFmtId="1" fontId="0" fillId="0" borderId="0" xfId="0" applyNumberFormat="1" applyAlignment="1">
      <alignment horizontal="center" wrapText="1"/>
    </xf>
    <xf numFmtId="1" fontId="0" fillId="0" borderId="0" xfId="0" applyNumberFormat="1"/>
    <xf numFmtId="0" fontId="4" fillId="0" borderId="18" xfId="0" applyFont="1" applyFill="1" applyBorder="1"/>
    <xf numFmtId="0" fontId="0" fillId="0" borderId="0" xfId="0" applyFill="1"/>
    <xf numFmtId="0" fontId="0" fillId="0" borderId="0" xfId="0" applyFont="1" applyFill="1" applyAlignment="1">
      <alignment wrapText="1"/>
    </xf>
    <xf numFmtId="0" fontId="7" fillId="0" borderId="0" xfId="0" applyFont="1" applyBorder="1"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164" fontId="1" fillId="0" borderId="0" xfId="6" applyNumberFormat="1" applyFill="1" applyAlignment="1">
      <alignment horizontal="center" vertical="center" wrapText="1"/>
    </xf>
    <xf numFmtId="0" fontId="0" fillId="0" borderId="0" xfId="0" applyAlignment="1">
      <alignment vertical="center" wrapText="1"/>
    </xf>
    <xf numFmtId="0" fontId="0" fillId="0" borderId="0" xfId="0" applyAlignment="1">
      <alignment horizontal="left" wrapText="1"/>
    </xf>
    <xf numFmtId="0" fontId="6" fillId="0" borderId="0" xfId="0" applyFont="1" applyAlignment="1">
      <alignment wrapText="1"/>
    </xf>
    <xf numFmtId="0" fontId="0" fillId="0" borderId="0" xfId="0" applyFont="1" applyAlignment="1">
      <alignment vertical="center" wrapText="1"/>
    </xf>
    <xf numFmtId="0" fontId="13" fillId="0" borderId="0" xfId="0" applyFont="1" applyBorder="1" applyAlignment="1">
      <alignment vertical="center" wrapText="1"/>
    </xf>
    <xf numFmtId="43" fontId="0" fillId="0" borderId="0" xfId="7" applyFont="1"/>
    <xf numFmtId="43" fontId="0" fillId="0" borderId="0" xfId="0" applyNumberFormat="1"/>
    <xf numFmtId="9" fontId="0" fillId="0" borderId="0" xfId="1" applyFont="1" applyAlignment="1">
      <alignment horizontal="center" wrapText="1"/>
    </xf>
    <xf numFmtId="9" fontId="0" fillId="0" borderId="0" xfId="1" applyFont="1"/>
    <xf numFmtId="9" fontId="3" fillId="3" borderId="11" xfId="3" applyNumberFormat="1" applyBorder="1" applyAlignment="1">
      <alignment horizontal="center" vertical="center" wrapText="1"/>
    </xf>
    <xf numFmtId="0" fontId="2" fillId="2" borderId="9" xfId="2" applyBorder="1" applyAlignment="1">
      <alignment vertical="center" wrapText="1"/>
    </xf>
    <xf numFmtId="165" fontId="6" fillId="0" borderId="0" xfId="6" applyNumberFormat="1" applyFont="1" applyFill="1" applyAlignment="1">
      <alignment horizontal="left" vertical="center" wrapText="1"/>
    </xf>
    <xf numFmtId="2" fontId="0" fillId="0" borderId="0" xfId="0" applyNumberFormat="1" applyAlignment="1">
      <alignment wrapText="1"/>
    </xf>
    <xf numFmtId="0" fontId="7" fillId="0" borderId="4"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0" xfId="0" applyFill="1" applyBorder="1" applyAlignment="1">
      <alignment horizontal="center" vertical="center" wrapText="1"/>
    </xf>
    <xf numFmtId="0" fontId="0" fillId="0" borderId="7" xfId="0" applyFill="1" applyBorder="1" applyAlignment="1">
      <alignment horizontal="center" vertical="center" wrapText="1"/>
    </xf>
    <xf numFmtId="0" fontId="0" fillId="9" borderId="4" xfId="0" applyFill="1" applyBorder="1" applyAlignment="1">
      <alignment horizontal="center" vertical="center" wrapText="1"/>
    </xf>
    <xf numFmtId="0" fontId="0" fillId="9" borderId="0" xfId="0" applyFill="1" applyBorder="1" applyAlignment="1">
      <alignment horizontal="center" vertical="center" wrapText="1"/>
    </xf>
    <xf numFmtId="0" fontId="0" fillId="9" borderId="7" xfId="0" applyFill="1" applyBorder="1" applyAlignment="1">
      <alignment horizontal="center" vertical="center" wrapText="1"/>
    </xf>
    <xf numFmtId="0" fontId="0" fillId="0" borderId="4" xfId="0" applyFill="1" applyBorder="1" applyAlignment="1">
      <alignment horizontal="left" vertical="center" wrapText="1"/>
    </xf>
    <xf numFmtId="0" fontId="0" fillId="0" borderId="0" xfId="0" applyFill="1" applyBorder="1" applyAlignment="1">
      <alignment horizontal="left" vertical="center" wrapText="1"/>
    </xf>
    <xf numFmtId="0" fontId="0" fillId="0" borderId="7" xfId="0" applyFill="1" applyBorder="1" applyAlignment="1">
      <alignment horizontal="left" vertical="center" wrapText="1"/>
    </xf>
    <xf numFmtId="0" fontId="12" fillId="0" borderId="0" xfId="0" applyFont="1" applyAlignment="1">
      <alignment horizontal="center" wrapText="1"/>
    </xf>
    <xf numFmtId="0" fontId="1" fillId="6" borderId="0" xfId="6" applyFont="1" applyAlignment="1">
      <alignment horizontal="center" vertical="center" wrapText="1"/>
    </xf>
    <xf numFmtId="0" fontId="0" fillId="6" borderId="1" xfId="6" applyFont="1" applyBorder="1" applyAlignment="1">
      <alignment horizontal="center" vertical="center" wrapText="1"/>
    </xf>
    <xf numFmtId="0" fontId="1" fillId="6" borderId="2" xfId="6" applyFont="1" applyBorder="1" applyAlignment="1">
      <alignment horizontal="center" vertical="center" wrapText="1"/>
    </xf>
    <xf numFmtId="0" fontId="1" fillId="6" borderId="3" xfId="6" applyFont="1" applyBorder="1" applyAlignment="1">
      <alignment horizontal="center" vertical="center" wrapText="1"/>
    </xf>
    <xf numFmtId="0" fontId="6" fillId="4" borderId="0" xfId="4" applyFont="1" applyAlignment="1">
      <alignment horizontal="center" vertical="center" wrapText="1"/>
    </xf>
    <xf numFmtId="0" fontId="6" fillId="4" borderId="0" xfId="4" applyFont="1" applyBorder="1" applyAlignment="1">
      <alignment horizontal="center" vertical="center" wrapText="1"/>
    </xf>
  </cellXfs>
  <cellStyles count="8">
    <cellStyle name="20% - Ênfase3" xfId="5" builtinId="38"/>
    <cellStyle name="40% - Ênfase3" xfId="6" builtinId="39"/>
    <cellStyle name="Bom" xfId="2" builtinId="26"/>
    <cellStyle name="Ênfase3" xfId="4" builtinId="37"/>
    <cellStyle name="Incorreto" xfId="3" builtinId="27"/>
    <cellStyle name="Normal" xfId="0" builtinId="0"/>
    <cellStyle name="Porcentagem" xfId="1" builtinId="5"/>
    <cellStyle name="Vírgula" xfId="7" builtinId="3"/>
  </cellStyles>
  <dxfs count="26">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dxf>
    <dxf>
      <numFmt numFmtId="1" formatCode="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0" formatCode="General"/>
      <alignment horizontal="center"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powerPivotData" Target="model/item.data"/><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activeX/activeX1.xml><?xml version="1.0" encoding="utf-8"?>
<ax:ocx xmlns:ax="http://schemas.microsoft.com/office/2006/activeX" xmlns:r="http://schemas.openxmlformats.org/officeDocument/2006/relationships" ax:classid="{FE70AD91-ECA9-4DED-9DD9-10867A0106B4}" ax:persistence="persistPropertyBag"/>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rgbClr val="00B050"/>
              </a:solidFill>
              <a:ln w="19050">
                <a:solidFill>
                  <a:schemeClr val="lt1"/>
                </a:solidFill>
              </a:ln>
              <a:effectLst/>
            </c:spPr>
          </c:dPt>
          <c:dPt>
            <c:idx val="1"/>
            <c:bubble3D val="0"/>
            <c:spPr>
              <a:solidFill>
                <a:schemeClr val="bg2"/>
              </a:solidFill>
              <a:ln w="19050">
                <a:solidFill>
                  <a:schemeClr val="lt1"/>
                </a:solidFill>
              </a:ln>
              <a:effectLst/>
            </c:spPr>
          </c:dPt>
          <c:dLbls>
            <c:dLbl>
              <c:idx val="0"/>
              <c:layout>
                <c:manualLayout>
                  <c:x val="-0.10625006971789351"/>
                  <c:y val="-0.45844749121825451"/>
                </c:manualLayout>
              </c:layout>
              <c:spPr>
                <a:noFill/>
                <a:ln>
                  <a:noFill/>
                </a:ln>
                <a:effectLst/>
              </c:spPr>
              <c:txPr>
                <a:bodyPr rot="0" spcFirstLastPara="1" vertOverflow="ellipsis" vert="horz" wrap="squar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1"/>
              <c:showBubbleSize val="0"/>
              <c:extLst>
                <c:ext xmlns:c15="http://schemas.microsoft.com/office/drawing/2012/chart" uri="{CE6537A1-D6FC-4f65-9D91-7224C49458BB}">
                  <c15:layout>
                    <c:manualLayout>
                      <c:w val="0.24199708300333531"/>
                      <c:h val="0.29805928112357316"/>
                    </c:manualLayout>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0"/>
            <c:showCatName val="0"/>
            <c:showSerName val="0"/>
            <c:showPercent val="0"/>
            <c:showBubbleSize val="0"/>
            <c:extLst>
              <c:ext xmlns:c15="http://schemas.microsoft.com/office/drawing/2012/chart" uri="{CE6537A1-D6FC-4f65-9D91-7224C49458BB}"/>
            </c:extLst>
          </c:dLbls>
          <c:val>
            <c:numRef>
              <c:f>[1]Plan2!$F$10:$G$10</c:f>
              <c:numCache>
                <c:formatCode>General</c:formatCode>
                <c:ptCount val="2"/>
                <c:pt idx="0">
                  <c:v>45.2</c:v>
                </c:pt>
                <c:pt idx="1">
                  <c:v>54.8</c:v>
                </c:pt>
              </c:numCache>
            </c:numRef>
          </c:val>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3422837</xdr:colOff>
      <xdr:row>115</xdr:row>
      <xdr:rowOff>61632</xdr:rowOff>
    </xdr:from>
    <xdr:to>
      <xdr:col>8</xdr:col>
      <xdr:colOff>4857189</xdr:colOff>
      <xdr:row>120</xdr:row>
      <xdr:rowOff>113179</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0</xdr:row>
          <xdr:rowOff>9525</xdr:rowOff>
        </xdr:from>
        <xdr:to>
          <xdr:col>25</xdr:col>
          <xdr:colOff>2857500</xdr:colOff>
          <xdr:row>71</xdr:row>
          <xdr:rowOff>47625</xdr:rowOff>
        </xdr:to>
        <xdr:sp macro="" textlink="">
          <xdr:nvSpPr>
            <xdr:cNvPr id="3084" name="AroAxControlShim1" descr="Power View" hidden="1">
              <a:extLst>
                <a:ext uri="{63B3BB69-23CF-44E3-9099-C40C66FF867C}">
                  <a14:compatExt spid="_x0000_s308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0</xdr:colOff>
      <xdr:row>0</xdr:row>
      <xdr:rowOff>0</xdr:rowOff>
    </xdr:from>
    <xdr:to>
      <xdr:col>11</xdr:col>
      <xdr:colOff>584200</xdr:colOff>
      <xdr:row>32</xdr:row>
      <xdr:rowOff>0</xdr:rowOff>
    </xdr:to>
    <xdr:pic>
      <xdr:nvPicPr>
        <xdr:cNvPr id="2" name="Imagem 1" descr="Power View"/>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8128000" cy="6096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brielnunes\Desktop\Past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Graficos"/>
      <sheetName val="Plan2"/>
      <sheetName val="Plan3"/>
    </sheetNames>
    <sheetDataSet>
      <sheetData sheetId="0"/>
      <sheetData sheetId="1"/>
      <sheetData sheetId="2">
        <row r="10">
          <cell r="F10">
            <v>45.2</v>
          </cell>
          <cell r="G10">
            <v>54.8</v>
          </cell>
        </row>
      </sheetData>
      <sheetData sheetId="3"/>
    </sheetDataSet>
  </externalBook>
</externalLink>
</file>

<file path=xl/tables/table1.xml><?xml version="1.0" encoding="utf-8"?>
<table xmlns="http://schemas.openxmlformats.org/spreadsheetml/2006/main" id="1" name="Tabela1" displayName="Tabela1" ref="A1:R104" totalsRowShown="0" headerRowDxfId="25" dataDxfId="24">
  <autoFilter ref="A1:R104">
    <filterColumn colId="2">
      <filters>
        <filter val="3 – Implantar ações de sustentabilidade organizacional"/>
      </filters>
    </filterColumn>
    <filterColumn colId="3">
      <filters>
        <filter val="SA"/>
      </filters>
    </filterColumn>
  </autoFilter>
  <tableColumns count="18">
    <tableColumn id="1" name="Critério" dataDxfId="23"/>
    <tableColumn id="19" name="% Critério" dataDxfId="22">
      <calculatedColumnFormula>AVERAGE(P2:P24)</calculatedColumnFormula>
    </tableColumn>
    <tableColumn id="2" name="Meta" dataDxfId="21"/>
    <tableColumn id="3" name="Responsável" dataDxfId="20"/>
    <tableColumn id="4" name="Macroatividades" dataDxfId="19"/>
    <tableColumn id="5" name="Planejamento % 2015" dataDxfId="18" dataCellStyle="Porcentagem"/>
    <tableColumn id="6" name="Planejamento % 2016" dataDxfId="17" dataCellStyle="Porcentagem"/>
    <tableColumn id="7" name="Planejamento % 2017" dataDxfId="16" dataCellStyle="Porcentagem"/>
    <tableColumn id="8" name="Planejamento % 2018" dataDxfId="15" dataCellStyle="Porcentagem"/>
    <tableColumn id="9" name="Planejamento % 2019" dataDxfId="14" dataCellStyle="Porcentagem"/>
    <tableColumn id="10" name="Execução % 2015" dataDxfId="13" dataCellStyle="Porcentagem"/>
    <tableColumn id="11" name="Execução % 2016" dataDxfId="12" dataCellStyle="Porcentagem"/>
    <tableColumn id="12" name="Execução % 2017" dataDxfId="11"/>
    <tableColumn id="13" name="Execução % 2018" dataDxfId="10"/>
    <tableColumn id="14" name="Execução % 2019" dataDxfId="9"/>
    <tableColumn id="15" name="% Executado" dataDxfId="8"/>
    <tableColumn id="16" name="Ações Relacionadas" dataDxfId="7"/>
    <tableColumn id="17" name="Resultado / Justificativa" dataDxfId="6"/>
  </tableColumns>
  <tableStyleInfo name="TableStyleLight1" showFirstColumn="0" showLastColumn="0" showRowStripes="1" showColumnStripes="0"/>
</table>
</file>

<file path=xl/tables/table2.xml><?xml version="1.0" encoding="utf-8"?>
<table xmlns="http://schemas.openxmlformats.org/spreadsheetml/2006/main" id="2" name="Tabela2" displayName="Tabela2" ref="A1:B8" totalsRowShown="0">
  <autoFilter ref="A1:B8"/>
  <tableColumns count="2">
    <tableColumn id="1" name="Critério"/>
    <tableColumn id="2" name="% Critério" dataDxfId="5"/>
  </tableColumns>
  <tableStyleInfo name="TableStyleLight1" showFirstColumn="0" showLastColumn="0" showRowStripes="1" showColumnStripes="0"/>
</table>
</file>

<file path=xl/tables/table3.xml><?xml version="1.0" encoding="utf-8"?>
<table xmlns="http://schemas.openxmlformats.org/spreadsheetml/2006/main" id="3" name="Tabela3" displayName="Tabela3" ref="A1:C26" totalsRowShown="0">
  <autoFilter ref="A1:C26"/>
  <tableColumns count="3">
    <tableColumn id="1" name="Critério" dataDxfId="4"/>
    <tableColumn id="2" name="Meta" dataDxfId="3"/>
    <tableColumn id="3" name="% Meta" dataCellStyle="Vírgula"/>
  </tableColumns>
  <tableStyleInfo name="TableStyleLight1" showFirstColumn="0" showLastColumn="0" showRowStripes="1" showColumnStripes="0"/>
</table>
</file>

<file path=xl/tables/table4.xml><?xml version="1.0" encoding="utf-8"?>
<table xmlns="http://schemas.openxmlformats.org/spreadsheetml/2006/main" id="4" name="Tabela4" displayName="Tabela4" ref="A1:C1048576" totalsRowShown="0">
  <autoFilter ref="A1:C1048576"/>
  <tableColumns count="3">
    <tableColumn id="2" name=" " dataDxfId="2"/>
    <tableColumn id="1" name="Meta" dataDxfId="1"/>
    <tableColumn id="3" name="% Executado" dataDxfId="0" dataCellStyle="Porcentagem"/>
  </tableColumns>
  <tableStyleInfo name="TableStyleLight1"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3.xml"/></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customProperty" Target="../customProperty2.bin"/><Relationship Id="rId7" Type="http://schemas.openxmlformats.org/officeDocument/2006/relationships/drawing" Target="../drawings/drawing2.xml"/><Relationship Id="rId2" Type="http://schemas.openxmlformats.org/officeDocument/2006/relationships/customProperty" Target="../customProperty1.bin"/><Relationship Id="rId1" Type="http://schemas.openxmlformats.org/officeDocument/2006/relationships/printerSettings" Target="../printerSettings/printerSettings3.bin"/><Relationship Id="rId6" Type="http://schemas.openxmlformats.org/officeDocument/2006/relationships/customProperty" Target="../customProperty5.bin"/><Relationship Id="rId5" Type="http://schemas.openxmlformats.org/officeDocument/2006/relationships/customProperty" Target="../customProperty4.bin"/><Relationship Id="rId10" Type="http://schemas.openxmlformats.org/officeDocument/2006/relationships/image" Target="../media/image1.emf"/><Relationship Id="rId4" Type="http://schemas.openxmlformats.org/officeDocument/2006/relationships/customProperty" Target="../customProperty3.bin"/><Relationship Id="rId9" Type="http://schemas.openxmlformats.org/officeDocument/2006/relationships/control" Target="../activeX/activeX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1">
    <pageSetUpPr fitToPage="1"/>
  </sheetPr>
  <dimension ref="A1:Q117"/>
  <sheetViews>
    <sheetView showGridLines="0" tabSelected="1" topLeftCell="A91" zoomScale="85" zoomScaleNormal="85" zoomScaleSheetLayoutView="85" workbookViewId="0">
      <selection activeCell="O10" sqref="O10"/>
    </sheetView>
  </sheetViews>
  <sheetFormatPr defaultColWidth="9" defaultRowHeight="15" x14ac:dyDescent="0.25"/>
  <cols>
    <col min="1" max="1" width="31.5703125" style="100" customWidth="1"/>
    <col min="2" max="2" width="33.85546875" style="113" customWidth="1"/>
    <col min="3" max="3" width="14.42578125" style="100" bestFit="1" customWidth="1"/>
    <col min="4" max="4" width="53.140625" style="100" customWidth="1"/>
    <col min="5" max="5" width="11.7109375" style="100" bestFit="1" customWidth="1"/>
    <col min="6" max="9" width="5.28515625" style="100" bestFit="1" customWidth="1"/>
    <col min="10" max="10" width="7.7109375" style="100" bestFit="1" customWidth="1"/>
    <col min="11" max="11" width="7.140625" style="100" bestFit="1" customWidth="1"/>
    <col min="12" max="14" width="5.28515625" style="100" bestFit="1" customWidth="1"/>
    <col min="15" max="15" width="12.7109375" style="114" bestFit="1" customWidth="1"/>
    <col min="16" max="16" width="84" style="109" customWidth="1"/>
    <col min="17" max="17" width="73.28515625" style="112" customWidth="1"/>
    <col min="18" max="16384" width="9" style="100"/>
  </cols>
  <sheetData>
    <row r="1" spans="1:17" ht="36" x14ac:dyDescent="0.55000000000000004">
      <c r="A1" s="137" t="s">
        <v>309</v>
      </c>
      <c r="B1" s="137"/>
      <c r="C1" s="137"/>
      <c r="D1" s="137"/>
      <c r="E1" s="137"/>
      <c r="F1" s="137"/>
      <c r="G1" s="137"/>
      <c r="H1" s="137"/>
      <c r="I1" s="137"/>
      <c r="J1" s="137"/>
      <c r="K1" s="137"/>
      <c r="L1" s="137"/>
      <c r="M1" s="137"/>
      <c r="N1" s="137"/>
      <c r="O1" s="137"/>
      <c r="P1" s="137"/>
      <c r="Q1" s="137"/>
    </row>
    <row r="2" spans="1:17" x14ac:dyDescent="0.25">
      <c r="A2" s="138" t="s">
        <v>0</v>
      </c>
      <c r="B2" s="138" t="s">
        <v>1</v>
      </c>
      <c r="C2" s="138" t="s">
        <v>2</v>
      </c>
      <c r="D2" s="138" t="s">
        <v>3</v>
      </c>
      <c r="E2" s="139" t="s">
        <v>4</v>
      </c>
      <c r="F2" s="140"/>
      <c r="G2" s="140"/>
      <c r="H2" s="140"/>
      <c r="I2" s="141"/>
      <c r="J2" s="139" t="s">
        <v>5</v>
      </c>
      <c r="K2" s="140"/>
      <c r="L2" s="140"/>
      <c r="M2" s="140"/>
      <c r="N2" s="141"/>
      <c r="O2" s="142" t="s">
        <v>6</v>
      </c>
      <c r="P2" s="138" t="s">
        <v>7</v>
      </c>
      <c r="Q2" s="138" t="s">
        <v>8</v>
      </c>
    </row>
    <row r="3" spans="1:17" x14ac:dyDescent="0.25">
      <c r="A3" s="138"/>
      <c r="B3" s="138"/>
      <c r="C3" s="138"/>
      <c r="D3" s="138"/>
      <c r="E3" s="1">
        <v>2015</v>
      </c>
      <c r="F3" s="2">
        <v>2016</v>
      </c>
      <c r="G3" s="2">
        <v>2017</v>
      </c>
      <c r="H3" s="2">
        <v>2018</v>
      </c>
      <c r="I3" s="3">
        <v>2019</v>
      </c>
      <c r="J3" s="1">
        <v>2015</v>
      </c>
      <c r="K3" s="2">
        <v>2016</v>
      </c>
      <c r="L3" s="2">
        <v>2017</v>
      </c>
      <c r="M3" s="2">
        <v>2018</v>
      </c>
      <c r="N3" s="3">
        <v>2019</v>
      </c>
      <c r="O3" s="143"/>
      <c r="P3" s="138"/>
      <c r="Q3" s="138"/>
    </row>
    <row r="4" spans="1:17" ht="60" x14ac:dyDescent="0.25">
      <c r="A4" s="125" t="s">
        <v>9</v>
      </c>
      <c r="B4" s="134" t="s">
        <v>10</v>
      </c>
      <c r="C4" s="128" t="s">
        <v>11</v>
      </c>
      <c r="D4" s="4" t="s">
        <v>12</v>
      </c>
      <c r="E4" s="5">
        <v>0.2</v>
      </c>
      <c r="F4" s="6">
        <v>0.4</v>
      </c>
      <c r="G4" s="6">
        <v>0.6</v>
      </c>
      <c r="H4" s="6">
        <v>0.8</v>
      </c>
      <c r="I4" s="7">
        <v>1</v>
      </c>
      <c r="J4" s="8">
        <v>0.15</v>
      </c>
      <c r="K4" s="9">
        <v>0.25</v>
      </c>
      <c r="L4" s="10"/>
      <c r="M4" s="10"/>
      <c r="N4" s="11"/>
      <c r="O4" s="12">
        <v>25</v>
      </c>
      <c r="P4" s="13" t="s">
        <v>13</v>
      </c>
      <c r="Q4" s="14" t="s">
        <v>14</v>
      </c>
    </row>
    <row r="5" spans="1:17" ht="75" x14ac:dyDescent="0.25">
      <c r="A5" s="126"/>
      <c r="B5" s="135"/>
      <c r="C5" s="129"/>
      <c r="D5" s="15" t="s">
        <v>15</v>
      </c>
      <c r="E5" s="5">
        <v>0.2</v>
      </c>
      <c r="F5" s="6">
        <v>0.4</v>
      </c>
      <c r="G5" s="6">
        <v>0.6</v>
      </c>
      <c r="H5" s="6">
        <v>0.8</v>
      </c>
      <c r="I5" s="7">
        <v>1</v>
      </c>
      <c r="J5" s="8">
        <v>0.15</v>
      </c>
      <c r="K5" s="9">
        <v>0.25</v>
      </c>
      <c r="L5" s="10"/>
      <c r="M5" s="10"/>
      <c r="N5" s="11"/>
      <c r="O5" s="12">
        <v>25</v>
      </c>
      <c r="P5" s="16" t="s">
        <v>16</v>
      </c>
      <c r="Q5" s="17" t="s">
        <v>17</v>
      </c>
    </row>
    <row r="6" spans="1:17" ht="30" x14ac:dyDescent="0.25">
      <c r="A6" s="126"/>
      <c r="B6" s="135"/>
      <c r="C6" s="129"/>
      <c r="D6" s="15" t="s">
        <v>18</v>
      </c>
      <c r="E6" s="18"/>
      <c r="F6" s="6">
        <v>0.25</v>
      </c>
      <c r="G6" s="6">
        <v>0.5</v>
      </c>
      <c r="H6" s="6">
        <v>0.75</v>
      </c>
      <c r="I6" s="7">
        <v>1</v>
      </c>
      <c r="J6" s="19"/>
      <c r="K6" s="9">
        <v>0.25</v>
      </c>
      <c r="L6" s="10"/>
      <c r="M6" s="10"/>
      <c r="N6" s="11"/>
      <c r="O6" s="20">
        <v>25</v>
      </c>
      <c r="P6" s="16" t="s">
        <v>19</v>
      </c>
      <c r="Q6" s="17" t="s">
        <v>19</v>
      </c>
    </row>
    <row r="7" spans="1:17" ht="15.75" x14ac:dyDescent="0.25">
      <c r="A7" s="127"/>
      <c r="B7" s="136"/>
      <c r="C7" s="130"/>
      <c r="D7" s="21" t="s">
        <v>20</v>
      </c>
      <c r="E7" s="18"/>
      <c r="F7" s="6">
        <v>0.25</v>
      </c>
      <c r="G7" s="6">
        <v>0.5</v>
      </c>
      <c r="H7" s="6">
        <v>0.75</v>
      </c>
      <c r="I7" s="7">
        <v>1</v>
      </c>
      <c r="J7" s="19"/>
      <c r="K7" s="9">
        <v>0</v>
      </c>
      <c r="L7" s="10"/>
      <c r="M7" s="10"/>
      <c r="N7" s="11"/>
      <c r="O7" s="22">
        <v>0</v>
      </c>
      <c r="P7" s="23" t="s">
        <v>21</v>
      </c>
      <c r="Q7" s="24" t="s">
        <v>22</v>
      </c>
    </row>
    <row r="8" spans="1:17" ht="60" x14ac:dyDescent="0.25">
      <c r="A8" s="125" t="s">
        <v>23</v>
      </c>
      <c r="B8" s="134" t="s">
        <v>24</v>
      </c>
      <c r="C8" s="128" t="s">
        <v>25</v>
      </c>
      <c r="D8" s="4" t="s">
        <v>26</v>
      </c>
      <c r="E8" s="5">
        <v>1</v>
      </c>
      <c r="F8" s="25"/>
      <c r="G8" s="25"/>
      <c r="H8" s="25"/>
      <c r="I8" s="26"/>
      <c r="J8" s="8">
        <v>0</v>
      </c>
      <c r="K8" s="10"/>
      <c r="L8" s="10"/>
      <c r="M8" s="10"/>
      <c r="N8" s="11"/>
      <c r="O8" s="12">
        <v>0</v>
      </c>
      <c r="P8" s="13" t="s">
        <v>27</v>
      </c>
      <c r="Q8" s="14" t="s">
        <v>28</v>
      </c>
    </row>
    <row r="9" spans="1:17" ht="120" x14ac:dyDescent="0.25">
      <c r="A9" s="126"/>
      <c r="B9" s="135"/>
      <c r="C9" s="129"/>
      <c r="D9" s="15" t="s">
        <v>29</v>
      </c>
      <c r="E9" s="5">
        <v>0.5</v>
      </c>
      <c r="F9" s="6">
        <v>1</v>
      </c>
      <c r="G9" s="25"/>
      <c r="H9" s="25"/>
      <c r="I9" s="26"/>
      <c r="J9" s="27">
        <v>0</v>
      </c>
      <c r="K9" s="28">
        <v>0.5</v>
      </c>
      <c r="L9" s="10"/>
      <c r="M9" s="10"/>
      <c r="N9" s="11"/>
      <c r="O9" s="20">
        <v>50</v>
      </c>
      <c r="P9" s="16" t="s">
        <v>30</v>
      </c>
      <c r="Q9" s="17" t="s">
        <v>31</v>
      </c>
    </row>
    <row r="10" spans="1:17" ht="60" x14ac:dyDescent="0.25">
      <c r="A10" s="126"/>
      <c r="B10" s="135"/>
      <c r="C10" s="129"/>
      <c r="D10" s="29" t="s">
        <v>32</v>
      </c>
      <c r="E10" s="18"/>
      <c r="F10" s="6">
        <v>0.25</v>
      </c>
      <c r="G10" s="6">
        <v>0.5</v>
      </c>
      <c r="H10" s="6">
        <v>0.75</v>
      </c>
      <c r="I10" s="7">
        <v>1</v>
      </c>
      <c r="J10" s="30">
        <v>0</v>
      </c>
      <c r="K10" s="31">
        <v>0.25</v>
      </c>
      <c r="L10" s="10"/>
      <c r="M10" s="10"/>
      <c r="N10" s="11"/>
      <c r="O10" s="20">
        <v>25</v>
      </c>
      <c r="P10" s="32" t="s">
        <v>33</v>
      </c>
      <c r="Q10" s="33" t="s">
        <v>34</v>
      </c>
    </row>
    <row r="11" spans="1:17" ht="60" x14ac:dyDescent="0.25">
      <c r="A11" s="126"/>
      <c r="B11" s="136"/>
      <c r="C11" s="130"/>
      <c r="D11" s="21" t="s">
        <v>35</v>
      </c>
      <c r="E11" s="18"/>
      <c r="F11" s="6">
        <v>0.25</v>
      </c>
      <c r="G11" s="6">
        <v>0.5</v>
      </c>
      <c r="H11" s="6">
        <v>0.75</v>
      </c>
      <c r="I11" s="7">
        <v>1</v>
      </c>
      <c r="J11" s="30">
        <v>0</v>
      </c>
      <c r="K11" s="31">
        <v>0.25</v>
      </c>
      <c r="L11" s="10"/>
      <c r="M11" s="10"/>
      <c r="N11" s="11"/>
      <c r="O11" s="20">
        <v>25</v>
      </c>
      <c r="P11" s="16" t="s">
        <v>33</v>
      </c>
      <c r="Q11" s="17" t="s">
        <v>34</v>
      </c>
    </row>
    <row r="12" spans="1:17" ht="30" x14ac:dyDescent="0.25">
      <c r="A12" s="126"/>
      <c r="B12" s="134" t="s">
        <v>36</v>
      </c>
      <c r="C12" s="128" t="s">
        <v>11</v>
      </c>
      <c r="D12" s="4" t="s">
        <v>37</v>
      </c>
      <c r="E12" s="18"/>
      <c r="F12" s="6">
        <v>1</v>
      </c>
      <c r="G12" s="25"/>
      <c r="H12" s="25"/>
      <c r="I12" s="26"/>
      <c r="J12" s="19"/>
      <c r="K12" s="9">
        <v>0</v>
      </c>
      <c r="L12" s="10"/>
      <c r="M12" s="10"/>
      <c r="N12" s="11"/>
      <c r="O12" s="12">
        <v>0</v>
      </c>
      <c r="P12" s="13" t="s">
        <v>38</v>
      </c>
      <c r="Q12" s="14" t="s">
        <v>39</v>
      </c>
    </row>
    <row r="13" spans="1:17" ht="30" x14ac:dyDescent="0.25">
      <c r="A13" s="126"/>
      <c r="B13" s="135"/>
      <c r="C13" s="129"/>
      <c r="D13" s="32" t="s">
        <v>40</v>
      </c>
      <c r="E13" s="18"/>
      <c r="F13" s="6">
        <v>1</v>
      </c>
      <c r="G13" s="25"/>
      <c r="H13" s="25"/>
      <c r="I13" s="26"/>
      <c r="J13" s="30"/>
      <c r="K13" s="31">
        <v>1</v>
      </c>
      <c r="L13" s="31"/>
      <c r="M13" s="31"/>
      <c r="N13" s="34"/>
      <c r="O13" s="20">
        <v>100</v>
      </c>
      <c r="P13" s="32" t="s">
        <v>41</v>
      </c>
      <c r="Q13" s="33" t="s">
        <v>42</v>
      </c>
    </row>
    <row r="14" spans="1:17" ht="30" x14ac:dyDescent="0.25">
      <c r="A14" s="126"/>
      <c r="B14" s="136"/>
      <c r="C14" s="130"/>
      <c r="D14" s="21" t="s">
        <v>43</v>
      </c>
      <c r="E14" s="18"/>
      <c r="F14" s="6">
        <v>0.25</v>
      </c>
      <c r="G14" s="6">
        <v>0.5</v>
      </c>
      <c r="H14" s="6">
        <v>0.75</v>
      </c>
      <c r="I14" s="7">
        <v>1</v>
      </c>
      <c r="J14" s="19"/>
      <c r="K14" s="9">
        <v>0</v>
      </c>
      <c r="L14" s="10"/>
      <c r="M14" s="10"/>
      <c r="N14" s="11"/>
      <c r="O14" s="22">
        <v>0</v>
      </c>
      <c r="P14" s="23" t="s">
        <v>44</v>
      </c>
      <c r="Q14" s="24" t="s">
        <v>45</v>
      </c>
    </row>
    <row r="15" spans="1:17" ht="45" x14ac:dyDescent="0.25">
      <c r="A15" s="126"/>
      <c r="B15" s="134" t="s">
        <v>46</v>
      </c>
      <c r="C15" s="128" t="s">
        <v>47</v>
      </c>
      <c r="D15" s="35" t="s">
        <v>48</v>
      </c>
      <c r="E15" s="30">
        <v>1</v>
      </c>
      <c r="F15" s="36"/>
      <c r="G15" s="36"/>
      <c r="H15" s="36"/>
      <c r="I15" s="37"/>
      <c r="J15" s="38">
        <v>1</v>
      </c>
      <c r="K15" s="39"/>
      <c r="L15" s="39"/>
      <c r="M15" s="39"/>
      <c r="N15" s="40"/>
      <c r="O15" s="41">
        <v>100</v>
      </c>
      <c r="P15" s="35" t="s">
        <v>49</v>
      </c>
      <c r="Q15" s="42" t="s">
        <v>50</v>
      </c>
    </row>
    <row r="16" spans="1:17" ht="45" x14ac:dyDescent="0.25">
      <c r="A16" s="126"/>
      <c r="B16" s="135"/>
      <c r="C16" s="129"/>
      <c r="D16" s="15" t="s">
        <v>51</v>
      </c>
      <c r="E16" s="5">
        <v>1</v>
      </c>
      <c r="F16" s="25"/>
      <c r="G16" s="25"/>
      <c r="H16" s="25"/>
      <c r="I16" s="26"/>
      <c r="J16" s="27">
        <v>0.05</v>
      </c>
      <c r="K16" s="10"/>
      <c r="L16" s="10"/>
      <c r="M16" s="10"/>
      <c r="N16" s="11"/>
      <c r="O16" s="20">
        <v>5</v>
      </c>
      <c r="P16" s="16" t="s">
        <v>52</v>
      </c>
      <c r="Q16" s="17" t="s">
        <v>53</v>
      </c>
    </row>
    <row r="17" spans="1:17" ht="15.75" x14ac:dyDescent="0.25">
      <c r="A17" s="126"/>
      <c r="B17" s="135"/>
      <c r="C17" s="129"/>
      <c r="D17" s="15" t="s">
        <v>54</v>
      </c>
      <c r="E17" s="5">
        <v>1</v>
      </c>
      <c r="F17" s="25"/>
      <c r="G17" s="25"/>
      <c r="H17" s="25"/>
      <c r="I17" s="26"/>
      <c r="J17" s="27">
        <v>0.05</v>
      </c>
      <c r="K17" s="10"/>
      <c r="L17" s="10"/>
      <c r="M17" s="10"/>
      <c r="N17" s="11"/>
      <c r="O17" s="20">
        <v>5</v>
      </c>
      <c r="P17" s="16" t="s">
        <v>55</v>
      </c>
      <c r="Q17" s="17" t="s">
        <v>56</v>
      </c>
    </row>
    <row r="18" spans="1:17" ht="15.75" x14ac:dyDescent="0.25">
      <c r="A18" s="126"/>
      <c r="B18" s="135"/>
      <c r="C18" s="129"/>
      <c r="D18" s="15" t="s">
        <v>57</v>
      </c>
      <c r="E18" s="5">
        <v>1</v>
      </c>
      <c r="F18" s="25"/>
      <c r="G18" s="25"/>
      <c r="H18" s="25"/>
      <c r="I18" s="26"/>
      <c r="J18" s="27">
        <v>0.05</v>
      </c>
      <c r="K18" s="10"/>
      <c r="L18" s="10"/>
      <c r="M18" s="10"/>
      <c r="N18" s="11"/>
      <c r="O18" s="20">
        <v>5</v>
      </c>
      <c r="P18" s="16" t="s">
        <v>55</v>
      </c>
      <c r="Q18" s="17" t="s">
        <v>58</v>
      </c>
    </row>
    <row r="19" spans="1:17" ht="30" x14ac:dyDescent="0.25">
      <c r="A19" s="126"/>
      <c r="B19" s="135"/>
      <c r="C19" s="129"/>
      <c r="D19" s="15" t="s">
        <v>59</v>
      </c>
      <c r="E19" s="5">
        <v>1</v>
      </c>
      <c r="F19" s="25"/>
      <c r="G19" s="25"/>
      <c r="H19" s="25"/>
      <c r="I19" s="26"/>
      <c r="J19" s="27">
        <v>0</v>
      </c>
      <c r="K19" s="10"/>
      <c r="L19" s="10"/>
      <c r="M19" s="10"/>
      <c r="N19" s="11"/>
      <c r="O19" s="20">
        <v>0</v>
      </c>
      <c r="P19" s="16" t="s">
        <v>60</v>
      </c>
      <c r="Q19" s="17" t="s">
        <v>61</v>
      </c>
    </row>
    <row r="20" spans="1:17" ht="90" x14ac:dyDescent="0.25">
      <c r="A20" s="126"/>
      <c r="B20" s="136"/>
      <c r="C20" s="130"/>
      <c r="D20" s="21" t="s">
        <v>62</v>
      </c>
      <c r="E20" s="5">
        <v>0.2</v>
      </c>
      <c r="F20" s="6">
        <v>0.4</v>
      </c>
      <c r="G20" s="6">
        <v>0.6</v>
      </c>
      <c r="H20" s="6">
        <v>0.8</v>
      </c>
      <c r="I20" s="7">
        <v>1</v>
      </c>
      <c r="J20" s="27">
        <v>0</v>
      </c>
      <c r="K20" s="28">
        <v>0.05</v>
      </c>
      <c r="L20" s="10"/>
      <c r="M20" s="10"/>
      <c r="N20" s="11"/>
      <c r="O20" s="22">
        <v>5</v>
      </c>
      <c r="P20" s="23" t="s">
        <v>63</v>
      </c>
      <c r="Q20" s="24" t="s">
        <v>64</v>
      </c>
    </row>
    <row r="21" spans="1:17" ht="60" x14ac:dyDescent="0.25">
      <c r="A21" s="126"/>
      <c r="B21" s="134" t="s">
        <v>65</v>
      </c>
      <c r="C21" s="128" t="s">
        <v>25</v>
      </c>
      <c r="D21" s="4" t="s">
        <v>66</v>
      </c>
      <c r="E21" s="5">
        <v>1</v>
      </c>
      <c r="F21" s="25"/>
      <c r="G21" s="25"/>
      <c r="H21" s="25"/>
      <c r="I21" s="26"/>
      <c r="J21" s="8">
        <v>0</v>
      </c>
      <c r="K21" s="10"/>
      <c r="L21" s="10"/>
      <c r="M21" s="10"/>
      <c r="N21" s="11"/>
      <c r="O21" s="12">
        <v>0</v>
      </c>
      <c r="P21" s="13" t="s">
        <v>27</v>
      </c>
      <c r="Q21" s="14" t="s">
        <v>28</v>
      </c>
    </row>
    <row r="22" spans="1:17" ht="60" x14ac:dyDescent="0.25">
      <c r="A22" s="126"/>
      <c r="B22" s="135"/>
      <c r="C22" s="129"/>
      <c r="D22" s="15" t="s">
        <v>67</v>
      </c>
      <c r="E22" s="5">
        <v>0.2</v>
      </c>
      <c r="F22" s="6">
        <v>0.4</v>
      </c>
      <c r="G22" s="6">
        <v>0.6</v>
      </c>
      <c r="H22" s="6">
        <v>0.8</v>
      </c>
      <c r="I22" s="7">
        <v>1</v>
      </c>
      <c r="J22" s="43">
        <v>0</v>
      </c>
      <c r="K22" s="31">
        <v>0.5</v>
      </c>
      <c r="L22" s="10"/>
      <c r="M22" s="10"/>
      <c r="N22" s="11"/>
      <c r="O22" s="20">
        <v>50</v>
      </c>
      <c r="P22" s="32" t="s">
        <v>68</v>
      </c>
      <c r="Q22" s="33" t="s">
        <v>69</v>
      </c>
    </row>
    <row r="23" spans="1:17" ht="75" x14ac:dyDescent="0.25">
      <c r="A23" s="126"/>
      <c r="B23" s="136"/>
      <c r="C23" s="130"/>
      <c r="D23" s="21" t="s">
        <v>70</v>
      </c>
      <c r="E23" s="5">
        <v>0.2</v>
      </c>
      <c r="F23" s="6">
        <v>0.4</v>
      </c>
      <c r="G23" s="6">
        <v>0.6</v>
      </c>
      <c r="H23" s="6">
        <v>0.8</v>
      </c>
      <c r="I23" s="7">
        <v>1</v>
      </c>
      <c r="J23" s="43">
        <v>0</v>
      </c>
      <c r="K23" s="31">
        <v>0.75</v>
      </c>
      <c r="L23" s="10"/>
      <c r="M23" s="10"/>
      <c r="N23" s="11"/>
      <c r="O23" s="22">
        <v>75</v>
      </c>
      <c r="P23" s="44" t="s">
        <v>71</v>
      </c>
      <c r="Q23" s="45" t="s">
        <v>72</v>
      </c>
    </row>
    <row r="24" spans="1:17" ht="30" x14ac:dyDescent="0.25">
      <c r="A24" s="126"/>
      <c r="B24" s="134" t="s">
        <v>73</v>
      </c>
      <c r="C24" s="128" t="s">
        <v>25</v>
      </c>
      <c r="D24" s="4" t="s">
        <v>74</v>
      </c>
      <c r="E24" s="5">
        <v>1</v>
      </c>
      <c r="F24" s="25"/>
      <c r="G24" s="25"/>
      <c r="H24" s="25"/>
      <c r="I24" s="26"/>
      <c r="J24" s="8">
        <v>0</v>
      </c>
      <c r="K24" s="10"/>
      <c r="L24" s="10"/>
      <c r="M24" s="10"/>
      <c r="N24" s="11"/>
      <c r="O24" s="12">
        <v>0</v>
      </c>
      <c r="P24" s="13" t="s">
        <v>75</v>
      </c>
      <c r="Q24" s="14" t="s">
        <v>76</v>
      </c>
    </row>
    <row r="25" spans="1:17" ht="75" x14ac:dyDescent="0.25">
      <c r="A25" s="126"/>
      <c r="B25" s="135"/>
      <c r="C25" s="129"/>
      <c r="D25" s="15" t="s">
        <v>77</v>
      </c>
      <c r="E25" s="5">
        <v>0.2</v>
      </c>
      <c r="F25" s="6">
        <v>0.4</v>
      </c>
      <c r="G25" s="6">
        <v>0.6</v>
      </c>
      <c r="H25" s="6">
        <v>0.8</v>
      </c>
      <c r="I25" s="7">
        <v>1</v>
      </c>
      <c r="J25" s="43">
        <v>0</v>
      </c>
      <c r="K25" s="31">
        <v>0.5</v>
      </c>
      <c r="L25" s="10"/>
      <c r="M25" s="10"/>
      <c r="N25" s="11"/>
      <c r="O25" s="20">
        <v>50</v>
      </c>
      <c r="P25" s="32" t="s">
        <v>78</v>
      </c>
      <c r="Q25" s="33" t="s">
        <v>79</v>
      </c>
    </row>
    <row r="26" spans="1:17" ht="30" x14ac:dyDescent="0.25">
      <c r="A26" s="126"/>
      <c r="B26" s="135"/>
      <c r="C26" s="129"/>
      <c r="D26" s="32" t="s">
        <v>80</v>
      </c>
      <c r="E26" s="5"/>
      <c r="F26" s="6">
        <v>0.25</v>
      </c>
      <c r="G26" s="6">
        <v>0.5</v>
      </c>
      <c r="H26" s="6">
        <v>0.75</v>
      </c>
      <c r="I26" s="7">
        <v>1</v>
      </c>
      <c r="J26" s="43">
        <v>0</v>
      </c>
      <c r="K26" s="31">
        <v>1</v>
      </c>
      <c r="L26" s="31"/>
      <c r="M26" s="31"/>
      <c r="N26" s="34"/>
      <c r="O26" s="20">
        <v>100</v>
      </c>
      <c r="P26" s="32" t="s">
        <v>81</v>
      </c>
      <c r="Q26" s="33" t="s">
        <v>82</v>
      </c>
    </row>
    <row r="27" spans="1:17" ht="45" x14ac:dyDescent="0.25">
      <c r="A27" s="126"/>
      <c r="B27" s="136"/>
      <c r="C27" s="130"/>
      <c r="D27" s="44" t="s">
        <v>83</v>
      </c>
      <c r="E27" s="5"/>
      <c r="F27" s="6">
        <v>0.25</v>
      </c>
      <c r="G27" s="6">
        <v>0.5</v>
      </c>
      <c r="H27" s="6">
        <v>0.75</v>
      </c>
      <c r="I27" s="7">
        <v>1</v>
      </c>
      <c r="J27" s="43">
        <v>0</v>
      </c>
      <c r="K27" s="31">
        <v>1</v>
      </c>
      <c r="L27" s="31"/>
      <c r="M27" s="31"/>
      <c r="N27" s="34"/>
      <c r="O27" s="22">
        <v>100</v>
      </c>
      <c r="P27" s="44" t="s">
        <v>84</v>
      </c>
      <c r="Q27" s="45" t="s">
        <v>85</v>
      </c>
    </row>
    <row r="28" spans="1:17" ht="30" x14ac:dyDescent="0.25">
      <c r="A28" s="126"/>
      <c r="B28" s="134" t="s">
        <v>86</v>
      </c>
      <c r="C28" s="128" t="s">
        <v>11</v>
      </c>
      <c r="D28" s="4" t="s">
        <v>87</v>
      </c>
      <c r="E28" s="5">
        <v>1</v>
      </c>
      <c r="F28" s="25"/>
      <c r="G28" s="25"/>
      <c r="H28" s="25"/>
      <c r="I28" s="26"/>
      <c r="J28" s="8">
        <v>0.5</v>
      </c>
      <c r="K28" s="10"/>
      <c r="L28" s="10"/>
      <c r="M28" s="10"/>
      <c r="N28" s="11"/>
      <c r="O28" s="12">
        <v>50</v>
      </c>
      <c r="P28" s="13" t="s">
        <v>88</v>
      </c>
      <c r="Q28" s="14" t="s">
        <v>89</v>
      </c>
    </row>
    <row r="29" spans="1:17" ht="45" x14ac:dyDescent="0.25">
      <c r="A29" s="126"/>
      <c r="B29" s="135"/>
      <c r="C29" s="129"/>
      <c r="D29" s="15" t="s">
        <v>90</v>
      </c>
      <c r="E29" s="5">
        <v>0.2</v>
      </c>
      <c r="F29" s="6">
        <v>0.4</v>
      </c>
      <c r="G29" s="6">
        <v>0.6</v>
      </c>
      <c r="H29" s="6">
        <v>0.8</v>
      </c>
      <c r="I29" s="7">
        <v>1</v>
      </c>
      <c r="J29" s="8">
        <v>0</v>
      </c>
      <c r="K29" s="9">
        <v>0</v>
      </c>
      <c r="L29" s="10"/>
      <c r="M29" s="10"/>
      <c r="N29" s="11"/>
      <c r="O29" s="20">
        <v>0</v>
      </c>
      <c r="P29" s="16" t="s">
        <v>91</v>
      </c>
      <c r="Q29" s="17" t="s">
        <v>92</v>
      </c>
    </row>
    <row r="30" spans="1:17" ht="30" x14ac:dyDescent="0.25">
      <c r="A30" s="127"/>
      <c r="B30" s="136"/>
      <c r="C30" s="130"/>
      <c r="D30" s="21" t="s">
        <v>93</v>
      </c>
      <c r="E30" s="18"/>
      <c r="F30" s="6">
        <v>0.25</v>
      </c>
      <c r="G30" s="6">
        <v>0.5</v>
      </c>
      <c r="H30" s="6">
        <v>0.75</v>
      </c>
      <c r="I30" s="7">
        <v>1</v>
      </c>
      <c r="J30" s="19"/>
      <c r="K30" s="9">
        <v>0</v>
      </c>
      <c r="L30" s="10"/>
      <c r="M30" s="10"/>
      <c r="N30" s="11"/>
      <c r="O30" s="22">
        <v>0</v>
      </c>
      <c r="P30" s="16" t="s">
        <v>94</v>
      </c>
      <c r="Q30" s="17" t="s">
        <v>95</v>
      </c>
    </row>
    <row r="31" spans="1:17" ht="30" x14ac:dyDescent="0.25">
      <c r="A31" s="125" t="s">
        <v>96</v>
      </c>
      <c r="B31" s="134" t="s">
        <v>97</v>
      </c>
      <c r="C31" s="128" t="s">
        <v>98</v>
      </c>
      <c r="D31" s="35" t="s">
        <v>99</v>
      </c>
      <c r="E31" s="18"/>
      <c r="F31" s="6">
        <v>1</v>
      </c>
      <c r="G31" s="25"/>
      <c r="H31" s="25"/>
      <c r="I31" s="26"/>
      <c r="J31" s="30"/>
      <c r="K31" s="31">
        <v>1</v>
      </c>
      <c r="L31" s="31"/>
      <c r="M31" s="31"/>
      <c r="N31" s="34"/>
      <c r="O31" s="46">
        <v>100</v>
      </c>
      <c r="P31" s="35" t="s">
        <v>100</v>
      </c>
      <c r="Q31" s="42" t="s">
        <v>101</v>
      </c>
    </row>
    <row r="32" spans="1:17" ht="30" x14ac:dyDescent="0.25">
      <c r="A32" s="126"/>
      <c r="B32" s="135"/>
      <c r="C32" s="129"/>
      <c r="D32" s="32" t="s">
        <v>102</v>
      </c>
      <c r="E32" s="18"/>
      <c r="F32" s="6">
        <v>1</v>
      </c>
      <c r="G32" s="25"/>
      <c r="H32" s="25"/>
      <c r="I32" s="26"/>
      <c r="J32" s="30"/>
      <c r="K32" s="31">
        <v>1</v>
      </c>
      <c r="L32" s="31"/>
      <c r="M32" s="31"/>
      <c r="N32" s="34"/>
      <c r="O32" s="47">
        <v>100</v>
      </c>
      <c r="P32" s="32" t="s">
        <v>103</v>
      </c>
      <c r="Q32" s="32" t="s">
        <v>104</v>
      </c>
    </row>
    <row r="33" spans="1:17" ht="45" x14ac:dyDescent="0.25">
      <c r="A33" s="126"/>
      <c r="B33" s="135"/>
      <c r="C33" s="129"/>
      <c r="D33" s="32" t="s">
        <v>105</v>
      </c>
      <c r="E33" s="18"/>
      <c r="F33" s="6">
        <v>1</v>
      </c>
      <c r="G33" s="25"/>
      <c r="H33" s="25"/>
      <c r="I33" s="26"/>
      <c r="J33" s="30"/>
      <c r="K33" s="31">
        <v>1</v>
      </c>
      <c r="L33" s="31"/>
      <c r="M33" s="31"/>
      <c r="N33" s="34"/>
      <c r="O33" s="47">
        <v>100</v>
      </c>
      <c r="P33" s="32" t="s">
        <v>106</v>
      </c>
      <c r="Q33" s="32" t="s">
        <v>107</v>
      </c>
    </row>
    <row r="34" spans="1:17" ht="15.75" x14ac:dyDescent="0.25">
      <c r="A34" s="126"/>
      <c r="B34" s="135"/>
      <c r="C34" s="129"/>
      <c r="D34" s="32" t="s">
        <v>108</v>
      </c>
      <c r="E34" s="18"/>
      <c r="F34" s="6">
        <v>1</v>
      </c>
      <c r="G34" s="25"/>
      <c r="H34" s="25"/>
      <c r="I34" s="26"/>
      <c r="J34" s="30"/>
      <c r="K34" s="31">
        <v>1</v>
      </c>
      <c r="L34" s="31"/>
      <c r="M34" s="31"/>
      <c r="N34" s="34"/>
      <c r="O34" s="47">
        <v>100</v>
      </c>
      <c r="P34" s="32" t="s">
        <v>109</v>
      </c>
      <c r="Q34" s="32" t="s">
        <v>110</v>
      </c>
    </row>
    <row r="35" spans="1:17" ht="120" x14ac:dyDescent="0.25">
      <c r="A35" s="127"/>
      <c r="B35" s="136"/>
      <c r="C35" s="130"/>
      <c r="D35" s="44" t="s">
        <v>111</v>
      </c>
      <c r="E35" s="18"/>
      <c r="F35" s="6">
        <v>1</v>
      </c>
      <c r="G35" s="25"/>
      <c r="H35" s="25"/>
      <c r="I35" s="26"/>
      <c r="J35" s="30"/>
      <c r="K35" s="31">
        <v>1</v>
      </c>
      <c r="L35" s="31"/>
      <c r="M35" s="31"/>
      <c r="N35" s="34"/>
      <c r="O35" s="48">
        <v>100</v>
      </c>
      <c r="P35" s="44" t="s">
        <v>112</v>
      </c>
      <c r="Q35" s="49" t="s">
        <v>113</v>
      </c>
    </row>
    <row r="36" spans="1:17" ht="60" x14ac:dyDescent="0.25">
      <c r="A36" s="125" t="s">
        <v>114</v>
      </c>
      <c r="B36" s="134" t="s">
        <v>115</v>
      </c>
      <c r="C36" s="128" t="s">
        <v>11</v>
      </c>
      <c r="D36" s="4" t="s">
        <v>116</v>
      </c>
      <c r="E36" s="5">
        <v>0.2</v>
      </c>
      <c r="F36" s="6">
        <v>0.4</v>
      </c>
      <c r="G36" s="6">
        <v>0.6</v>
      </c>
      <c r="H36" s="6">
        <v>0.8</v>
      </c>
      <c r="I36" s="7">
        <v>1</v>
      </c>
      <c r="J36" s="30">
        <v>0.2</v>
      </c>
      <c r="K36" s="31">
        <v>0.66</v>
      </c>
      <c r="L36" s="10"/>
      <c r="M36" s="10"/>
      <c r="N36" s="11"/>
      <c r="O36" s="50">
        <v>66</v>
      </c>
      <c r="P36" s="51" t="s">
        <v>117</v>
      </c>
      <c r="Q36" s="42" t="s">
        <v>118</v>
      </c>
    </row>
    <row r="37" spans="1:17" ht="60" x14ac:dyDescent="0.25">
      <c r="A37" s="126"/>
      <c r="B37" s="135"/>
      <c r="C37" s="129"/>
      <c r="D37" s="15" t="s">
        <v>119</v>
      </c>
      <c r="E37" s="5">
        <v>0.2</v>
      </c>
      <c r="F37" s="6">
        <v>0.4</v>
      </c>
      <c r="G37" s="6">
        <v>0.6</v>
      </c>
      <c r="H37" s="6">
        <v>0.8</v>
      </c>
      <c r="I37" s="7">
        <v>1</v>
      </c>
      <c r="J37" s="8">
        <v>0</v>
      </c>
      <c r="K37" s="31">
        <v>0.5</v>
      </c>
      <c r="L37" s="10"/>
      <c r="M37" s="10"/>
      <c r="N37" s="11"/>
      <c r="O37" s="20">
        <v>50</v>
      </c>
      <c r="P37" s="32" t="s">
        <v>120</v>
      </c>
      <c r="Q37" s="33" t="s">
        <v>121</v>
      </c>
    </row>
    <row r="38" spans="1:17" ht="90" x14ac:dyDescent="0.25">
      <c r="A38" s="126"/>
      <c r="B38" s="136"/>
      <c r="C38" s="130"/>
      <c r="D38" s="44" t="s">
        <v>122</v>
      </c>
      <c r="E38" s="5">
        <v>0.2</v>
      </c>
      <c r="F38" s="6">
        <v>0.4</v>
      </c>
      <c r="G38" s="6">
        <v>0.6</v>
      </c>
      <c r="H38" s="6">
        <v>0.8</v>
      </c>
      <c r="I38" s="7">
        <v>1</v>
      </c>
      <c r="J38" s="30">
        <v>1</v>
      </c>
      <c r="K38" s="9">
        <v>0</v>
      </c>
      <c r="L38" s="31"/>
      <c r="M38" s="31"/>
      <c r="N38" s="34"/>
      <c r="O38" s="22">
        <v>100</v>
      </c>
      <c r="P38" s="23" t="s">
        <v>123</v>
      </c>
      <c r="Q38" s="24" t="s">
        <v>124</v>
      </c>
    </row>
    <row r="39" spans="1:17" ht="105" x14ac:dyDescent="0.25">
      <c r="A39" s="126"/>
      <c r="B39" s="135" t="s">
        <v>125</v>
      </c>
      <c r="C39" s="129" t="s">
        <v>11</v>
      </c>
      <c r="D39" s="52" t="s">
        <v>126</v>
      </c>
      <c r="E39" s="5">
        <v>0.2</v>
      </c>
      <c r="F39" s="6">
        <v>0.4</v>
      </c>
      <c r="G39" s="6">
        <v>0.6</v>
      </c>
      <c r="H39" s="6">
        <v>0.8</v>
      </c>
      <c r="I39" s="7">
        <v>1</v>
      </c>
      <c r="J39" s="30">
        <v>0.2</v>
      </c>
      <c r="K39" s="9">
        <v>0</v>
      </c>
      <c r="L39" s="10"/>
      <c r="M39" s="10"/>
      <c r="N39" s="11"/>
      <c r="O39" s="50">
        <v>20</v>
      </c>
      <c r="P39" s="53" t="s">
        <v>127</v>
      </c>
      <c r="Q39" s="54" t="s">
        <v>128</v>
      </c>
    </row>
    <row r="40" spans="1:17" ht="105" x14ac:dyDescent="0.25">
      <c r="A40" s="126"/>
      <c r="B40" s="135"/>
      <c r="C40" s="129"/>
      <c r="D40" s="15" t="s">
        <v>129</v>
      </c>
      <c r="E40" s="5">
        <v>0.2</v>
      </c>
      <c r="F40" s="6">
        <v>0.4</v>
      </c>
      <c r="G40" s="6">
        <v>0.6</v>
      </c>
      <c r="H40" s="6">
        <v>0.8</v>
      </c>
      <c r="I40" s="7">
        <v>1</v>
      </c>
      <c r="J40" s="30">
        <v>0.2</v>
      </c>
      <c r="K40" s="9">
        <v>0</v>
      </c>
      <c r="L40" s="10"/>
      <c r="M40" s="10"/>
      <c r="N40" s="11"/>
      <c r="O40" s="20">
        <v>20</v>
      </c>
      <c r="P40" s="16" t="s">
        <v>130</v>
      </c>
      <c r="Q40" s="17" t="s">
        <v>131</v>
      </c>
    </row>
    <row r="41" spans="1:17" ht="75" x14ac:dyDescent="0.25">
      <c r="A41" s="126"/>
      <c r="B41" s="135"/>
      <c r="C41" s="129"/>
      <c r="D41" s="55" t="s">
        <v>132</v>
      </c>
      <c r="E41" s="5">
        <v>0.2</v>
      </c>
      <c r="F41" s="6">
        <v>0.4</v>
      </c>
      <c r="G41" s="6">
        <v>0.6</v>
      </c>
      <c r="H41" s="6">
        <v>0.8</v>
      </c>
      <c r="I41" s="7">
        <v>1</v>
      </c>
      <c r="J41" s="8">
        <v>0</v>
      </c>
      <c r="K41" s="9">
        <v>0</v>
      </c>
      <c r="L41" s="10"/>
      <c r="M41" s="10"/>
      <c r="N41" s="11"/>
      <c r="O41" s="56">
        <v>0</v>
      </c>
      <c r="P41" s="57" t="s">
        <v>133</v>
      </c>
      <c r="Q41" s="58" t="s">
        <v>134</v>
      </c>
    </row>
    <row r="42" spans="1:17" ht="90" x14ac:dyDescent="0.25">
      <c r="A42" s="126"/>
      <c r="B42" s="134" t="s">
        <v>135</v>
      </c>
      <c r="C42" s="128" t="s">
        <v>98</v>
      </c>
      <c r="D42" s="4" t="s">
        <v>136</v>
      </c>
      <c r="E42" s="5">
        <v>1</v>
      </c>
      <c r="F42" s="25"/>
      <c r="G42" s="25"/>
      <c r="H42" s="25"/>
      <c r="I42" s="26"/>
      <c r="J42" s="8">
        <v>0.5</v>
      </c>
      <c r="K42" s="10"/>
      <c r="L42" s="10"/>
      <c r="M42" s="10"/>
      <c r="N42" s="11"/>
      <c r="O42" s="12">
        <v>50</v>
      </c>
      <c r="P42" s="13" t="s">
        <v>137</v>
      </c>
      <c r="Q42" s="14" t="s">
        <v>138</v>
      </c>
    </row>
    <row r="43" spans="1:17" ht="60" x14ac:dyDescent="0.25">
      <c r="A43" s="126"/>
      <c r="B43" s="135"/>
      <c r="C43" s="129"/>
      <c r="D43" s="15" t="s">
        <v>139</v>
      </c>
      <c r="E43" s="5">
        <v>1</v>
      </c>
      <c r="F43" s="25"/>
      <c r="G43" s="25"/>
      <c r="H43" s="25"/>
      <c r="I43" s="26"/>
      <c r="J43" s="8">
        <v>0.1</v>
      </c>
      <c r="K43" s="10"/>
      <c r="L43" s="10"/>
      <c r="M43" s="10"/>
      <c r="N43" s="11"/>
      <c r="O43" s="20">
        <v>10</v>
      </c>
      <c r="P43" s="16" t="s">
        <v>140</v>
      </c>
      <c r="Q43" s="17" t="s">
        <v>141</v>
      </c>
    </row>
    <row r="44" spans="1:17" ht="105" x14ac:dyDescent="0.25">
      <c r="A44" s="126"/>
      <c r="B44" s="135"/>
      <c r="C44" s="129"/>
      <c r="D44" s="32" t="s">
        <v>142</v>
      </c>
      <c r="E44" s="18"/>
      <c r="F44" s="6">
        <v>1</v>
      </c>
      <c r="G44" s="25"/>
      <c r="H44" s="25"/>
      <c r="I44" s="26"/>
      <c r="J44" s="30"/>
      <c r="K44" s="31">
        <v>1</v>
      </c>
      <c r="L44" s="31"/>
      <c r="M44" s="31"/>
      <c r="N44" s="34"/>
      <c r="O44" s="20">
        <v>100</v>
      </c>
      <c r="P44" s="32" t="s">
        <v>143</v>
      </c>
      <c r="Q44" s="33" t="s">
        <v>144</v>
      </c>
    </row>
    <row r="45" spans="1:17" ht="409.5" x14ac:dyDescent="0.25">
      <c r="A45" s="126"/>
      <c r="B45" s="135"/>
      <c r="C45" s="129"/>
      <c r="D45" s="32" t="s">
        <v>323</v>
      </c>
      <c r="E45" s="18"/>
      <c r="F45" s="6">
        <v>0.25</v>
      </c>
      <c r="G45" s="6">
        <v>0.5</v>
      </c>
      <c r="H45" s="6">
        <v>0.75</v>
      </c>
      <c r="I45" s="7">
        <v>1</v>
      </c>
      <c r="J45" s="30"/>
      <c r="K45" s="31">
        <v>1</v>
      </c>
      <c r="L45" s="31"/>
      <c r="M45" s="31"/>
      <c r="N45" s="34"/>
      <c r="O45" s="20">
        <v>100</v>
      </c>
      <c r="P45" s="59" t="s">
        <v>146</v>
      </c>
      <c r="Q45" s="33" t="s">
        <v>147</v>
      </c>
    </row>
    <row r="46" spans="1:17" ht="75" x14ac:dyDescent="0.25">
      <c r="A46" s="126"/>
      <c r="B46" s="136"/>
      <c r="C46" s="130"/>
      <c r="D46" s="44" t="s">
        <v>148</v>
      </c>
      <c r="E46" s="18"/>
      <c r="F46" s="6">
        <v>0.25</v>
      </c>
      <c r="G46" s="6">
        <v>0.5</v>
      </c>
      <c r="H46" s="6">
        <v>0.75</v>
      </c>
      <c r="I46" s="7">
        <v>1</v>
      </c>
      <c r="J46" s="30"/>
      <c r="K46" s="31">
        <v>1</v>
      </c>
      <c r="L46" s="31"/>
      <c r="M46" s="31"/>
      <c r="N46" s="34"/>
      <c r="O46" s="22">
        <v>100</v>
      </c>
      <c r="P46" s="44" t="s">
        <v>149</v>
      </c>
      <c r="Q46" s="45" t="s">
        <v>150</v>
      </c>
    </row>
    <row r="47" spans="1:17" ht="120" x14ac:dyDescent="0.25">
      <c r="A47" s="126"/>
      <c r="B47" s="135" t="s">
        <v>151</v>
      </c>
      <c r="C47" s="129" t="s">
        <v>25</v>
      </c>
      <c r="D47" s="52" t="s">
        <v>152</v>
      </c>
      <c r="E47" s="5">
        <v>0.2</v>
      </c>
      <c r="F47" s="6">
        <v>0.4</v>
      </c>
      <c r="G47" s="6">
        <v>0.6</v>
      </c>
      <c r="H47" s="6">
        <v>0.8</v>
      </c>
      <c r="I47" s="7">
        <v>1</v>
      </c>
      <c r="J47" s="60"/>
      <c r="K47" s="9">
        <v>0.15</v>
      </c>
      <c r="L47" s="10"/>
      <c r="M47" s="10"/>
      <c r="N47" s="11"/>
      <c r="O47" s="50">
        <v>15</v>
      </c>
      <c r="P47" s="53" t="s">
        <v>153</v>
      </c>
      <c r="Q47" s="54" t="s">
        <v>154</v>
      </c>
    </row>
    <row r="48" spans="1:17" ht="75" x14ac:dyDescent="0.25">
      <c r="A48" s="126"/>
      <c r="B48" s="135"/>
      <c r="C48" s="129"/>
      <c r="D48" s="15" t="s">
        <v>155</v>
      </c>
      <c r="E48" s="5">
        <v>0.2</v>
      </c>
      <c r="F48" s="6">
        <v>0.4</v>
      </c>
      <c r="G48" s="6">
        <v>0.6</v>
      </c>
      <c r="H48" s="6">
        <v>0.8</v>
      </c>
      <c r="I48" s="7">
        <v>1</v>
      </c>
      <c r="J48" s="19"/>
      <c r="K48" s="31">
        <v>0.6</v>
      </c>
      <c r="L48" s="10"/>
      <c r="M48" s="10"/>
      <c r="N48" s="11"/>
      <c r="O48" s="20">
        <v>60</v>
      </c>
      <c r="P48" s="32" t="s">
        <v>156</v>
      </c>
      <c r="Q48" s="33" t="s">
        <v>157</v>
      </c>
    </row>
    <row r="49" spans="1:17" ht="60" x14ac:dyDescent="0.25">
      <c r="A49" s="127"/>
      <c r="B49" s="135"/>
      <c r="C49" s="129"/>
      <c r="D49" s="55" t="s">
        <v>158</v>
      </c>
      <c r="E49" s="5">
        <v>0.2</v>
      </c>
      <c r="F49" s="6">
        <v>0.4</v>
      </c>
      <c r="G49" s="6">
        <v>0.6</v>
      </c>
      <c r="H49" s="6">
        <v>0.8</v>
      </c>
      <c r="I49" s="7">
        <v>1</v>
      </c>
      <c r="J49" s="19"/>
      <c r="K49" s="31">
        <v>0.6</v>
      </c>
      <c r="L49" s="10"/>
      <c r="M49" s="10"/>
      <c r="N49" s="11"/>
      <c r="O49" s="56">
        <v>60</v>
      </c>
      <c r="P49" s="32" t="s">
        <v>159</v>
      </c>
      <c r="Q49" s="32" t="s">
        <v>160</v>
      </c>
    </row>
    <row r="50" spans="1:17" ht="30" x14ac:dyDescent="0.25">
      <c r="A50" s="125" t="s">
        <v>161</v>
      </c>
      <c r="B50" s="134" t="s">
        <v>162</v>
      </c>
      <c r="C50" s="128" t="s">
        <v>25</v>
      </c>
      <c r="D50" s="4" t="s">
        <v>163</v>
      </c>
      <c r="E50" s="18"/>
      <c r="F50" s="25"/>
      <c r="G50" s="6">
        <v>1</v>
      </c>
      <c r="H50" s="25"/>
      <c r="I50" s="26"/>
      <c r="J50" s="19"/>
      <c r="K50" s="10"/>
      <c r="L50" s="10"/>
      <c r="M50" s="10"/>
      <c r="N50" s="11"/>
      <c r="O50" s="12">
        <v>0</v>
      </c>
      <c r="P50" s="4"/>
      <c r="Q50" s="61"/>
    </row>
    <row r="51" spans="1:17" ht="60" x14ac:dyDescent="0.25">
      <c r="A51" s="126"/>
      <c r="B51" s="135"/>
      <c r="C51" s="129"/>
      <c r="D51" s="15" t="s">
        <v>164</v>
      </c>
      <c r="E51" s="5">
        <v>0.2</v>
      </c>
      <c r="F51" s="6">
        <v>0.4</v>
      </c>
      <c r="G51" s="6">
        <v>0.6</v>
      </c>
      <c r="H51" s="6">
        <v>0.8</v>
      </c>
      <c r="I51" s="7">
        <v>1</v>
      </c>
      <c r="J51" s="19"/>
      <c r="K51" s="31">
        <v>0.56000000000000005</v>
      </c>
      <c r="L51" s="10"/>
      <c r="M51" s="10"/>
      <c r="N51" s="11"/>
      <c r="O51" s="20">
        <v>56</v>
      </c>
      <c r="P51" s="32" t="s">
        <v>165</v>
      </c>
      <c r="Q51" s="32" t="s">
        <v>166</v>
      </c>
    </row>
    <row r="52" spans="1:17" ht="15.75" x14ac:dyDescent="0.25">
      <c r="A52" s="126"/>
      <c r="B52" s="135"/>
      <c r="C52" s="129"/>
      <c r="D52" s="15" t="s">
        <v>167</v>
      </c>
      <c r="E52" s="18"/>
      <c r="F52" s="25"/>
      <c r="G52" s="6">
        <v>1</v>
      </c>
      <c r="H52" s="25"/>
      <c r="I52" s="26"/>
      <c r="J52" s="19"/>
      <c r="K52" s="10"/>
      <c r="L52" s="10"/>
      <c r="M52" s="10"/>
      <c r="N52" s="11"/>
      <c r="O52" s="20">
        <v>0</v>
      </c>
      <c r="P52" s="15"/>
      <c r="Q52" s="62"/>
    </row>
    <row r="53" spans="1:17" ht="15.75" x14ac:dyDescent="0.25">
      <c r="A53" s="126"/>
      <c r="B53" s="136"/>
      <c r="C53" s="130"/>
      <c r="D53" s="21" t="s">
        <v>168</v>
      </c>
      <c r="E53" s="18"/>
      <c r="F53" s="25"/>
      <c r="G53" s="6">
        <v>0.33</v>
      </c>
      <c r="H53" s="6">
        <v>0.66</v>
      </c>
      <c r="I53" s="7">
        <v>1</v>
      </c>
      <c r="J53" s="19"/>
      <c r="K53" s="10"/>
      <c r="L53" s="10"/>
      <c r="M53" s="10"/>
      <c r="N53" s="11"/>
      <c r="O53" s="22">
        <v>0</v>
      </c>
      <c r="P53" s="21"/>
      <c r="Q53" s="63"/>
    </row>
    <row r="54" spans="1:17" ht="30" x14ac:dyDescent="0.25">
      <c r="A54" s="126"/>
      <c r="B54" s="135" t="s">
        <v>169</v>
      </c>
      <c r="C54" s="132" t="s">
        <v>170</v>
      </c>
      <c r="D54" s="52" t="s">
        <v>171</v>
      </c>
      <c r="E54" s="18"/>
      <c r="F54" s="6">
        <v>1</v>
      </c>
      <c r="G54" s="25"/>
      <c r="H54" s="25"/>
      <c r="I54" s="26"/>
      <c r="J54" s="19"/>
      <c r="K54" s="9">
        <v>0.6</v>
      </c>
      <c r="L54" s="10"/>
      <c r="M54" s="10"/>
      <c r="N54" s="11"/>
      <c r="O54" s="50">
        <v>60</v>
      </c>
      <c r="P54" s="53" t="s">
        <v>313</v>
      </c>
      <c r="Q54" s="54" t="s">
        <v>314</v>
      </c>
    </row>
    <row r="55" spans="1:17" ht="75" x14ac:dyDescent="0.25">
      <c r="A55" s="126"/>
      <c r="B55" s="135"/>
      <c r="C55" s="132"/>
      <c r="D55" s="32" t="s">
        <v>172</v>
      </c>
      <c r="E55" s="5">
        <v>0.5</v>
      </c>
      <c r="F55" s="25"/>
      <c r="G55" s="6">
        <v>1</v>
      </c>
      <c r="H55" s="25"/>
      <c r="I55" s="26"/>
      <c r="J55" s="30">
        <v>1</v>
      </c>
      <c r="K55" s="10"/>
      <c r="L55" s="10"/>
      <c r="M55" s="10"/>
      <c r="N55" s="11"/>
      <c r="O55" s="20">
        <v>100</v>
      </c>
      <c r="P55" s="32" t="s">
        <v>311</v>
      </c>
      <c r="Q55" s="33" t="s">
        <v>312</v>
      </c>
    </row>
    <row r="56" spans="1:17" ht="15.75" x14ac:dyDescent="0.25">
      <c r="A56" s="126"/>
      <c r="B56" s="135"/>
      <c r="C56" s="132"/>
      <c r="D56" s="15" t="s">
        <v>173</v>
      </c>
      <c r="E56" s="18"/>
      <c r="F56" s="25"/>
      <c r="G56" s="6">
        <v>1</v>
      </c>
      <c r="H56" s="25"/>
      <c r="I56" s="26"/>
      <c r="J56" s="19"/>
      <c r="K56" s="10"/>
      <c r="L56" s="10"/>
      <c r="M56" s="10"/>
      <c r="N56" s="11"/>
      <c r="O56" s="20">
        <v>0</v>
      </c>
      <c r="P56" s="15"/>
      <c r="Q56" s="62"/>
    </row>
    <row r="57" spans="1:17" ht="30" x14ac:dyDescent="0.25">
      <c r="A57" s="126"/>
      <c r="B57" s="135"/>
      <c r="C57" s="132"/>
      <c r="D57" s="32" t="s">
        <v>108</v>
      </c>
      <c r="E57" s="18"/>
      <c r="F57" s="6">
        <v>0.25</v>
      </c>
      <c r="G57" s="6">
        <v>0.5</v>
      </c>
      <c r="H57" s="6">
        <v>0.75</v>
      </c>
      <c r="I57" s="7">
        <v>1</v>
      </c>
      <c r="J57" s="19"/>
      <c r="K57" s="10">
        <v>1</v>
      </c>
      <c r="L57" s="10"/>
      <c r="M57" s="10"/>
      <c r="N57" s="11"/>
      <c r="O57" s="20">
        <v>100</v>
      </c>
      <c r="P57" s="32" t="s">
        <v>315</v>
      </c>
      <c r="Q57" s="33" t="s">
        <v>316</v>
      </c>
    </row>
    <row r="58" spans="1:17" ht="15.75" x14ac:dyDescent="0.25">
      <c r="A58" s="126"/>
      <c r="B58" s="135"/>
      <c r="C58" s="132"/>
      <c r="D58" s="15" t="s">
        <v>174</v>
      </c>
      <c r="E58" s="18"/>
      <c r="F58" s="25"/>
      <c r="G58" s="6">
        <v>1</v>
      </c>
      <c r="H58" s="25"/>
      <c r="I58" s="26"/>
      <c r="J58" s="19"/>
      <c r="K58" s="10"/>
      <c r="L58" s="10"/>
      <c r="M58" s="10"/>
      <c r="N58" s="11"/>
      <c r="O58" s="20">
        <v>0</v>
      </c>
      <c r="P58" s="15"/>
      <c r="Q58" s="62"/>
    </row>
    <row r="59" spans="1:17" ht="30" x14ac:dyDescent="0.25">
      <c r="A59" s="126"/>
      <c r="B59" s="135"/>
      <c r="C59" s="132"/>
      <c r="D59" s="49" t="s">
        <v>175</v>
      </c>
      <c r="E59" s="5">
        <v>0.2</v>
      </c>
      <c r="F59" s="6">
        <v>0.4</v>
      </c>
      <c r="G59" s="6">
        <v>0.6</v>
      </c>
      <c r="H59" s="6">
        <v>0.8</v>
      </c>
      <c r="I59" s="7">
        <v>1</v>
      </c>
      <c r="J59" s="30">
        <v>0.5</v>
      </c>
      <c r="K59" s="10"/>
      <c r="L59" s="10"/>
      <c r="M59" s="10"/>
      <c r="N59" s="11"/>
      <c r="O59" s="56">
        <v>100</v>
      </c>
      <c r="P59" s="49" t="s">
        <v>317</v>
      </c>
      <c r="Q59" s="122" t="s">
        <v>318</v>
      </c>
    </row>
    <row r="60" spans="1:17" ht="30" x14ac:dyDescent="0.25">
      <c r="A60" s="126"/>
      <c r="B60" s="134" t="s">
        <v>176</v>
      </c>
      <c r="C60" s="131" t="s">
        <v>170</v>
      </c>
      <c r="D60" s="35" t="s">
        <v>177</v>
      </c>
      <c r="E60" s="64">
        <v>0.2</v>
      </c>
      <c r="F60" s="65">
        <v>0.4</v>
      </c>
      <c r="G60" s="65">
        <v>0.6</v>
      </c>
      <c r="H60" s="65">
        <v>0.8</v>
      </c>
      <c r="I60" s="66">
        <v>1</v>
      </c>
      <c r="J60" s="67">
        <v>1</v>
      </c>
      <c r="K60" s="68"/>
      <c r="L60" s="68"/>
      <c r="M60" s="68"/>
      <c r="N60" s="69"/>
      <c r="O60" s="12">
        <v>100</v>
      </c>
      <c r="P60" s="35" t="s">
        <v>334</v>
      </c>
      <c r="Q60" s="42" t="s">
        <v>333</v>
      </c>
    </row>
    <row r="61" spans="1:17" ht="30" x14ac:dyDescent="0.25">
      <c r="A61" s="126"/>
      <c r="B61" s="135"/>
      <c r="C61" s="132"/>
      <c r="D61" s="15" t="s">
        <v>178</v>
      </c>
      <c r="E61" s="5">
        <v>0.2</v>
      </c>
      <c r="F61" s="6">
        <v>0.4</v>
      </c>
      <c r="G61" s="6">
        <v>0.6</v>
      </c>
      <c r="H61" s="6">
        <v>0.8</v>
      </c>
      <c r="I61" s="7">
        <v>1</v>
      </c>
      <c r="J61" s="19">
        <v>1</v>
      </c>
      <c r="K61" s="10"/>
      <c r="L61" s="10"/>
      <c r="M61" s="10"/>
      <c r="N61" s="11"/>
      <c r="O61" s="20">
        <v>100</v>
      </c>
      <c r="P61" s="15" t="s">
        <v>319</v>
      </c>
      <c r="Q61" s="62" t="s">
        <v>320</v>
      </c>
    </row>
    <row r="62" spans="1:17" ht="90" x14ac:dyDescent="0.25">
      <c r="A62" s="126"/>
      <c r="B62" s="135"/>
      <c r="C62" s="132"/>
      <c r="D62" s="32" t="s">
        <v>179</v>
      </c>
      <c r="E62" s="5">
        <v>0.2</v>
      </c>
      <c r="F62" s="6">
        <v>0.4</v>
      </c>
      <c r="G62" s="6">
        <v>0.6</v>
      </c>
      <c r="H62" s="6">
        <v>0.8</v>
      </c>
      <c r="I62" s="7">
        <v>1</v>
      </c>
      <c r="J62" s="30">
        <v>1</v>
      </c>
      <c r="K62" s="10"/>
      <c r="L62" s="10"/>
      <c r="M62" s="10"/>
      <c r="N62" s="11"/>
      <c r="O62" s="20">
        <v>100</v>
      </c>
      <c r="P62" s="32" t="s">
        <v>321</v>
      </c>
      <c r="Q62" s="33" t="s">
        <v>322</v>
      </c>
    </row>
    <row r="63" spans="1:17" ht="180" x14ac:dyDescent="0.25">
      <c r="A63" s="126"/>
      <c r="B63" s="136"/>
      <c r="C63" s="133"/>
      <c r="D63" s="21" t="s">
        <v>180</v>
      </c>
      <c r="E63" s="70"/>
      <c r="F63" s="71">
        <v>1</v>
      </c>
      <c r="G63" s="72"/>
      <c r="H63" s="72"/>
      <c r="I63" s="73"/>
      <c r="J63" s="74"/>
      <c r="K63" s="88">
        <v>0.5</v>
      </c>
      <c r="L63" s="75"/>
      <c r="M63" s="75"/>
      <c r="N63" s="76"/>
      <c r="O63" s="22">
        <v>50</v>
      </c>
      <c r="P63" s="23" t="s">
        <v>324</v>
      </c>
      <c r="Q63" s="24" t="s">
        <v>325</v>
      </c>
    </row>
    <row r="64" spans="1:17" ht="60" x14ac:dyDescent="0.25">
      <c r="A64" s="126"/>
      <c r="B64" s="134" t="s">
        <v>181</v>
      </c>
      <c r="C64" s="128" t="s">
        <v>98</v>
      </c>
      <c r="D64" s="35" t="s">
        <v>182</v>
      </c>
      <c r="E64" s="64">
        <v>0.5</v>
      </c>
      <c r="F64" s="65">
        <v>1</v>
      </c>
      <c r="G64" s="77"/>
      <c r="H64" s="77"/>
      <c r="I64" s="78"/>
      <c r="J64" s="79">
        <v>1</v>
      </c>
      <c r="K64" s="80"/>
      <c r="L64" s="80"/>
      <c r="M64" s="80"/>
      <c r="N64" s="81"/>
      <c r="O64" s="12">
        <v>100</v>
      </c>
      <c r="P64" s="35" t="s">
        <v>183</v>
      </c>
      <c r="Q64" s="42" t="s">
        <v>184</v>
      </c>
    </row>
    <row r="65" spans="1:17" ht="15.75" x14ac:dyDescent="0.25">
      <c r="A65" s="126"/>
      <c r="B65" s="135"/>
      <c r="C65" s="129"/>
      <c r="D65" s="32" t="s">
        <v>185</v>
      </c>
      <c r="E65" s="5">
        <v>1</v>
      </c>
      <c r="F65" s="25"/>
      <c r="G65" s="25"/>
      <c r="H65" s="25"/>
      <c r="I65" s="26"/>
      <c r="J65" s="30">
        <v>1</v>
      </c>
      <c r="K65" s="31"/>
      <c r="L65" s="31"/>
      <c r="M65" s="31"/>
      <c r="N65" s="34"/>
      <c r="O65" s="20">
        <v>100</v>
      </c>
      <c r="P65" s="32" t="s">
        <v>186</v>
      </c>
      <c r="Q65" s="33" t="s">
        <v>187</v>
      </c>
    </row>
    <row r="66" spans="1:17" ht="30" x14ac:dyDescent="0.25">
      <c r="A66" s="126"/>
      <c r="B66" s="135"/>
      <c r="C66" s="129"/>
      <c r="D66" s="15" t="s">
        <v>188</v>
      </c>
      <c r="E66" s="5">
        <v>0.2</v>
      </c>
      <c r="F66" s="6">
        <v>0.4</v>
      </c>
      <c r="G66" s="6">
        <v>0.6</v>
      </c>
      <c r="H66" s="6">
        <v>0.8</v>
      </c>
      <c r="I66" s="7">
        <v>1</v>
      </c>
      <c r="J66" s="30">
        <v>0.4</v>
      </c>
      <c r="K66" s="31">
        <v>0.56999999999999995</v>
      </c>
      <c r="L66" s="10"/>
      <c r="M66" s="10"/>
      <c r="N66" s="11"/>
      <c r="O66" s="20">
        <v>57</v>
      </c>
      <c r="P66" s="32" t="s">
        <v>189</v>
      </c>
      <c r="Q66" s="33" t="s">
        <v>190</v>
      </c>
    </row>
    <row r="67" spans="1:17" ht="30" x14ac:dyDescent="0.25">
      <c r="A67" s="126"/>
      <c r="B67" s="135"/>
      <c r="C67" s="129"/>
      <c r="D67" s="32" t="s">
        <v>191</v>
      </c>
      <c r="E67" s="5">
        <v>0.5</v>
      </c>
      <c r="F67" s="6">
        <v>1</v>
      </c>
      <c r="G67" s="25"/>
      <c r="H67" s="25"/>
      <c r="I67" s="26"/>
      <c r="J67" s="8">
        <v>0.2</v>
      </c>
      <c r="K67" s="31">
        <v>1</v>
      </c>
      <c r="L67" s="31"/>
      <c r="M67" s="31"/>
      <c r="N67" s="34"/>
      <c r="O67" s="20">
        <v>20</v>
      </c>
      <c r="P67" s="32" t="s">
        <v>192</v>
      </c>
      <c r="Q67" s="33" t="s">
        <v>193</v>
      </c>
    </row>
    <row r="68" spans="1:17" ht="165" x14ac:dyDescent="0.25">
      <c r="A68" s="126"/>
      <c r="B68" s="135"/>
      <c r="C68" s="129"/>
      <c r="D68" s="15" t="s">
        <v>194</v>
      </c>
      <c r="E68" s="18"/>
      <c r="F68" s="6">
        <v>0.33</v>
      </c>
      <c r="G68" s="6">
        <v>0.66</v>
      </c>
      <c r="H68" s="6">
        <v>1</v>
      </c>
      <c r="I68" s="26"/>
      <c r="J68" s="19"/>
      <c r="K68" s="9">
        <v>0.15</v>
      </c>
      <c r="L68" s="10"/>
      <c r="M68" s="10"/>
      <c r="N68" s="11"/>
      <c r="O68" s="20">
        <v>15</v>
      </c>
      <c r="P68" s="16" t="s">
        <v>195</v>
      </c>
      <c r="Q68" s="17" t="s">
        <v>196</v>
      </c>
    </row>
    <row r="69" spans="1:17" ht="30" x14ac:dyDescent="0.25">
      <c r="A69" s="127"/>
      <c r="B69" s="136"/>
      <c r="C69" s="130"/>
      <c r="D69" s="21" t="s">
        <v>197</v>
      </c>
      <c r="E69" s="70"/>
      <c r="F69" s="72"/>
      <c r="G69" s="71">
        <v>0.33</v>
      </c>
      <c r="H69" s="71">
        <v>0.66</v>
      </c>
      <c r="I69" s="82">
        <v>1</v>
      </c>
      <c r="J69" s="74"/>
      <c r="K69" s="75"/>
      <c r="L69" s="75"/>
      <c r="M69" s="75"/>
      <c r="N69" s="76"/>
      <c r="O69" s="22">
        <v>0</v>
      </c>
      <c r="P69" s="21"/>
      <c r="Q69" s="63"/>
    </row>
    <row r="70" spans="1:17" ht="75" x14ac:dyDescent="0.25">
      <c r="A70" s="125" t="s">
        <v>198</v>
      </c>
      <c r="B70" s="128" t="s">
        <v>199</v>
      </c>
      <c r="C70" s="131" t="s">
        <v>170</v>
      </c>
      <c r="D70" s="4" t="s">
        <v>200</v>
      </c>
      <c r="E70" s="64">
        <v>1</v>
      </c>
      <c r="F70" s="77"/>
      <c r="G70" s="77"/>
      <c r="H70" s="77"/>
      <c r="I70" s="78"/>
      <c r="J70" s="121">
        <v>0.5</v>
      </c>
      <c r="K70" s="68"/>
      <c r="L70" s="68"/>
      <c r="M70" s="68"/>
      <c r="N70" s="69"/>
      <c r="O70" s="12">
        <v>50</v>
      </c>
      <c r="P70" s="13" t="s">
        <v>326</v>
      </c>
      <c r="Q70" s="14" t="s">
        <v>327</v>
      </c>
    </row>
    <row r="71" spans="1:17" ht="15.75" x14ac:dyDescent="0.25">
      <c r="A71" s="126"/>
      <c r="B71" s="129"/>
      <c r="C71" s="132"/>
      <c r="D71" s="15" t="s">
        <v>152</v>
      </c>
      <c r="E71" s="5">
        <v>1</v>
      </c>
      <c r="F71" s="25"/>
      <c r="G71" s="25"/>
      <c r="H71" s="25"/>
      <c r="I71" s="26"/>
      <c r="J71" s="8">
        <v>0</v>
      </c>
      <c r="K71" s="10"/>
      <c r="L71" s="10"/>
      <c r="M71" s="10"/>
      <c r="N71" s="11"/>
      <c r="O71" s="20">
        <v>0</v>
      </c>
      <c r="P71" s="16" t="s">
        <v>293</v>
      </c>
      <c r="Q71" s="17" t="s">
        <v>328</v>
      </c>
    </row>
    <row r="72" spans="1:17" ht="120" x14ac:dyDescent="0.25">
      <c r="A72" s="126"/>
      <c r="B72" s="129"/>
      <c r="C72" s="132"/>
      <c r="D72" s="15" t="s">
        <v>201</v>
      </c>
      <c r="E72" s="5">
        <v>0.2</v>
      </c>
      <c r="F72" s="6">
        <v>0.4</v>
      </c>
      <c r="G72" s="6">
        <v>0.6</v>
      </c>
      <c r="H72" s="6">
        <v>0.8</v>
      </c>
      <c r="I72" s="7">
        <v>1</v>
      </c>
      <c r="J72" s="30">
        <v>0.3</v>
      </c>
      <c r="K72" s="80">
        <v>0.5</v>
      </c>
      <c r="L72" s="10"/>
      <c r="M72" s="10"/>
      <c r="N72" s="11"/>
      <c r="O72" s="20">
        <v>30</v>
      </c>
      <c r="P72" s="32" t="s">
        <v>329</v>
      </c>
      <c r="Q72" s="33" t="s">
        <v>330</v>
      </c>
    </row>
    <row r="73" spans="1:17" ht="75" x14ac:dyDescent="0.25">
      <c r="A73" s="126"/>
      <c r="B73" s="130"/>
      <c r="C73" s="133"/>
      <c r="D73" s="21" t="s">
        <v>202</v>
      </c>
      <c r="E73" s="83">
        <v>0.2</v>
      </c>
      <c r="F73" s="71">
        <v>0.4</v>
      </c>
      <c r="G73" s="71">
        <v>0.6</v>
      </c>
      <c r="H73" s="71">
        <v>0.8</v>
      </c>
      <c r="I73" s="82">
        <v>1</v>
      </c>
      <c r="J73" s="90">
        <v>0</v>
      </c>
      <c r="K73" s="88">
        <v>0.3</v>
      </c>
      <c r="L73" s="75"/>
      <c r="M73" s="75"/>
      <c r="N73" s="76"/>
      <c r="O73" s="22">
        <v>30</v>
      </c>
      <c r="P73" s="16" t="s">
        <v>331</v>
      </c>
      <c r="Q73" s="24" t="s">
        <v>332</v>
      </c>
    </row>
    <row r="74" spans="1:17" ht="409.5" x14ac:dyDescent="0.25">
      <c r="A74" s="126"/>
      <c r="B74" s="128" t="s">
        <v>203</v>
      </c>
      <c r="C74" s="128" t="s">
        <v>98</v>
      </c>
      <c r="D74" s="4" t="s">
        <v>204</v>
      </c>
      <c r="E74" s="64">
        <v>0.2</v>
      </c>
      <c r="F74" s="65">
        <v>0.4</v>
      </c>
      <c r="G74" s="65">
        <v>0.6</v>
      </c>
      <c r="H74" s="65">
        <v>0.8</v>
      </c>
      <c r="I74" s="66">
        <v>1</v>
      </c>
      <c r="J74" s="79">
        <v>0.2</v>
      </c>
      <c r="K74" s="80">
        <v>0.98</v>
      </c>
      <c r="L74" s="68"/>
      <c r="M74" s="68"/>
      <c r="N74" s="69"/>
      <c r="O74" s="12">
        <v>98</v>
      </c>
      <c r="P74" s="84" t="s">
        <v>205</v>
      </c>
      <c r="Q74" s="85" t="s">
        <v>206</v>
      </c>
    </row>
    <row r="75" spans="1:17" ht="30" x14ac:dyDescent="0.25">
      <c r="A75" s="126"/>
      <c r="B75" s="129"/>
      <c r="C75" s="129"/>
      <c r="D75" s="15" t="s">
        <v>207</v>
      </c>
      <c r="E75" s="5"/>
      <c r="F75" s="6">
        <v>0.25</v>
      </c>
      <c r="G75" s="6">
        <v>0.5</v>
      </c>
      <c r="H75" s="6">
        <v>0.75</v>
      </c>
      <c r="I75" s="7">
        <v>1</v>
      </c>
      <c r="J75" s="19"/>
      <c r="K75" s="9">
        <v>0</v>
      </c>
      <c r="L75" s="10"/>
      <c r="M75" s="10"/>
      <c r="N75" s="11"/>
      <c r="O75" s="20">
        <v>0</v>
      </c>
      <c r="P75" s="16" t="s">
        <v>208</v>
      </c>
      <c r="Q75" s="17" t="s">
        <v>209</v>
      </c>
    </row>
    <row r="76" spans="1:17" ht="165" x14ac:dyDescent="0.25">
      <c r="A76" s="126"/>
      <c r="B76" s="129"/>
      <c r="C76" s="129"/>
      <c r="D76" s="15" t="s">
        <v>210</v>
      </c>
      <c r="E76" s="5"/>
      <c r="F76" s="6">
        <v>0.25</v>
      </c>
      <c r="G76" s="6">
        <v>0.5</v>
      </c>
      <c r="H76" s="6">
        <v>0.75</v>
      </c>
      <c r="I76" s="7">
        <v>1</v>
      </c>
      <c r="J76" s="19"/>
      <c r="K76" s="9">
        <v>0.2</v>
      </c>
      <c r="L76" s="10"/>
      <c r="M76" s="10"/>
      <c r="N76" s="11"/>
      <c r="O76" s="20">
        <v>20</v>
      </c>
      <c r="P76" s="16" t="s">
        <v>211</v>
      </c>
      <c r="Q76" s="17" t="s">
        <v>212</v>
      </c>
    </row>
    <row r="77" spans="1:17" ht="75" x14ac:dyDescent="0.25">
      <c r="A77" s="126"/>
      <c r="B77" s="130"/>
      <c r="C77" s="130"/>
      <c r="D77" s="44" t="s">
        <v>213</v>
      </c>
      <c r="E77" s="83"/>
      <c r="F77" s="71">
        <v>0.25</v>
      </c>
      <c r="G77" s="71">
        <v>0.5</v>
      </c>
      <c r="H77" s="71">
        <v>0.75</v>
      </c>
      <c r="I77" s="82">
        <v>1</v>
      </c>
      <c r="J77" s="74"/>
      <c r="K77" s="86">
        <v>1</v>
      </c>
      <c r="L77" s="75"/>
      <c r="M77" s="75"/>
      <c r="N77" s="76"/>
      <c r="O77" s="22">
        <v>100</v>
      </c>
      <c r="P77" s="44" t="s">
        <v>214</v>
      </c>
      <c r="Q77" s="45" t="s">
        <v>215</v>
      </c>
    </row>
    <row r="78" spans="1:17" ht="105" x14ac:dyDescent="0.25">
      <c r="A78" s="126"/>
      <c r="B78" s="128" t="s">
        <v>216</v>
      </c>
      <c r="C78" s="128" t="s">
        <v>25</v>
      </c>
      <c r="D78" s="4" t="s">
        <v>217</v>
      </c>
      <c r="E78" s="64">
        <v>0.2</v>
      </c>
      <c r="F78" s="65">
        <v>0.4</v>
      </c>
      <c r="G78" s="65">
        <v>0.6</v>
      </c>
      <c r="H78" s="65">
        <v>0.8</v>
      </c>
      <c r="I78" s="66">
        <v>1</v>
      </c>
      <c r="J78" s="67"/>
      <c r="K78" s="80">
        <v>0.5</v>
      </c>
      <c r="L78" s="68"/>
      <c r="M78" s="68"/>
      <c r="N78" s="69"/>
      <c r="O78" s="12">
        <v>50</v>
      </c>
      <c r="P78" s="35" t="s">
        <v>218</v>
      </c>
      <c r="Q78" s="42" t="s">
        <v>219</v>
      </c>
    </row>
    <row r="79" spans="1:17" ht="135" x14ac:dyDescent="0.25">
      <c r="A79" s="126"/>
      <c r="B79" s="129"/>
      <c r="C79" s="129"/>
      <c r="D79" s="15" t="s">
        <v>220</v>
      </c>
      <c r="E79" s="5">
        <v>0.2</v>
      </c>
      <c r="F79" s="6">
        <v>0.4</v>
      </c>
      <c r="G79" s="6">
        <v>0.6</v>
      </c>
      <c r="H79" s="6">
        <v>0.8</v>
      </c>
      <c r="I79" s="7">
        <v>1</v>
      </c>
      <c r="J79" s="19"/>
      <c r="K79" s="31">
        <v>0.5</v>
      </c>
      <c r="L79" s="10"/>
      <c r="M79" s="10"/>
      <c r="N79" s="11"/>
      <c r="O79" s="20">
        <v>50</v>
      </c>
      <c r="P79" s="32" t="s">
        <v>221</v>
      </c>
      <c r="Q79" s="33" t="s">
        <v>222</v>
      </c>
    </row>
    <row r="80" spans="1:17" ht="75" x14ac:dyDescent="0.25">
      <c r="A80" s="126"/>
      <c r="B80" s="129"/>
      <c r="C80" s="129"/>
      <c r="D80" s="32" t="s">
        <v>223</v>
      </c>
      <c r="E80" s="5">
        <v>0.2</v>
      </c>
      <c r="F80" s="6">
        <v>0.4</v>
      </c>
      <c r="G80" s="6">
        <v>0.6</v>
      </c>
      <c r="H80" s="6">
        <v>0.8</v>
      </c>
      <c r="I80" s="7">
        <v>1</v>
      </c>
      <c r="J80" s="30"/>
      <c r="K80" s="31">
        <v>1</v>
      </c>
      <c r="L80" s="31"/>
      <c r="M80" s="31"/>
      <c r="N80" s="34"/>
      <c r="O80" s="20">
        <v>100</v>
      </c>
      <c r="P80" s="32" t="s">
        <v>224</v>
      </c>
      <c r="Q80" s="33" t="s">
        <v>225</v>
      </c>
    </row>
    <row r="81" spans="1:17" ht="75" x14ac:dyDescent="0.25">
      <c r="A81" s="126"/>
      <c r="B81" s="130"/>
      <c r="C81" s="130"/>
      <c r="D81" s="21" t="s">
        <v>226</v>
      </c>
      <c r="E81" s="83">
        <v>0.2</v>
      </c>
      <c r="F81" s="71">
        <v>0.4</v>
      </c>
      <c r="G81" s="71">
        <v>0.6</v>
      </c>
      <c r="H81" s="71">
        <v>0.8</v>
      </c>
      <c r="I81" s="82">
        <v>1</v>
      </c>
      <c r="J81" s="74"/>
      <c r="K81" s="86">
        <v>0.5</v>
      </c>
      <c r="L81" s="75"/>
      <c r="M81" s="75"/>
      <c r="N81" s="76"/>
      <c r="O81" s="22">
        <v>50</v>
      </c>
      <c r="P81" s="44" t="s">
        <v>227</v>
      </c>
      <c r="Q81" s="44" t="s">
        <v>228</v>
      </c>
    </row>
    <row r="82" spans="1:17" ht="150" x14ac:dyDescent="0.25">
      <c r="A82" s="126"/>
      <c r="B82" s="128" t="s">
        <v>229</v>
      </c>
      <c r="C82" s="128" t="s">
        <v>25</v>
      </c>
      <c r="D82" s="4" t="s">
        <v>230</v>
      </c>
      <c r="E82" s="64">
        <v>0.2</v>
      </c>
      <c r="F82" s="65">
        <v>0.4</v>
      </c>
      <c r="G82" s="65">
        <v>0.6</v>
      </c>
      <c r="H82" s="65">
        <v>0.8</v>
      </c>
      <c r="I82" s="66">
        <v>1</v>
      </c>
      <c r="J82" s="67"/>
      <c r="K82" s="87">
        <v>0.15</v>
      </c>
      <c r="L82" s="68"/>
      <c r="M82" s="68"/>
      <c r="N82" s="69"/>
      <c r="O82" s="12">
        <v>15</v>
      </c>
      <c r="P82" s="13" t="s">
        <v>231</v>
      </c>
      <c r="Q82" s="13" t="s">
        <v>232</v>
      </c>
    </row>
    <row r="83" spans="1:17" ht="45" x14ac:dyDescent="0.25">
      <c r="A83" s="126"/>
      <c r="B83" s="129"/>
      <c r="C83" s="129"/>
      <c r="D83" s="15" t="s">
        <v>233</v>
      </c>
      <c r="E83" s="5">
        <v>1</v>
      </c>
      <c r="F83" s="6"/>
      <c r="G83" s="6"/>
      <c r="H83" s="6"/>
      <c r="I83" s="7"/>
      <c r="J83" s="19"/>
      <c r="K83" s="10"/>
      <c r="L83" s="10"/>
      <c r="M83" s="10"/>
      <c r="N83" s="11"/>
      <c r="O83" s="20">
        <v>0</v>
      </c>
      <c r="P83" s="15"/>
      <c r="Q83" s="62"/>
    </row>
    <row r="84" spans="1:17" ht="60" x14ac:dyDescent="0.25">
      <c r="A84" s="126"/>
      <c r="B84" s="129"/>
      <c r="C84" s="129"/>
      <c r="D84" s="32" t="s">
        <v>234</v>
      </c>
      <c r="E84" s="5"/>
      <c r="F84" s="6">
        <v>0.25</v>
      </c>
      <c r="G84" s="6">
        <v>0.5</v>
      </c>
      <c r="H84" s="6">
        <v>0.75</v>
      </c>
      <c r="I84" s="7">
        <v>1</v>
      </c>
      <c r="J84" s="30"/>
      <c r="K84" s="31">
        <v>1</v>
      </c>
      <c r="L84" s="31"/>
      <c r="M84" s="31"/>
      <c r="N84" s="34"/>
      <c r="O84" s="20">
        <v>100</v>
      </c>
      <c r="P84" s="32" t="s">
        <v>235</v>
      </c>
      <c r="Q84" s="32" t="s">
        <v>236</v>
      </c>
    </row>
    <row r="85" spans="1:17" ht="60" x14ac:dyDescent="0.25">
      <c r="A85" s="126"/>
      <c r="B85" s="130"/>
      <c r="C85" s="130"/>
      <c r="D85" s="21" t="s">
        <v>237</v>
      </c>
      <c r="E85" s="83"/>
      <c r="F85" s="71">
        <v>0.25</v>
      </c>
      <c r="G85" s="71">
        <v>0.5</v>
      </c>
      <c r="H85" s="71">
        <v>0.75</v>
      </c>
      <c r="I85" s="82">
        <v>1</v>
      </c>
      <c r="J85" s="74"/>
      <c r="K85" s="88">
        <v>0.02</v>
      </c>
      <c r="L85" s="75"/>
      <c r="M85" s="75"/>
      <c r="N85" s="76"/>
      <c r="O85" s="22">
        <v>2</v>
      </c>
      <c r="P85" s="23" t="s">
        <v>238</v>
      </c>
      <c r="Q85" s="23" t="s">
        <v>239</v>
      </c>
    </row>
    <row r="86" spans="1:17" ht="90" x14ac:dyDescent="0.25">
      <c r="A86" s="126"/>
      <c r="B86" s="128" t="s">
        <v>240</v>
      </c>
      <c r="C86" s="128" t="s">
        <v>25</v>
      </c>
      <c r="D86" s="4" t="s">
        <v>241</v>
      </c>
      <c r="E86" s="64"/>
      <c r="F86" s="65">
        <v>0.25</v>
      </c>
      <c r="G86" s="65">
        <v>0.5</v>
      </c>
      <c r="H86" s="65">
        <v>0.75</v>
      </c>
      <c r="I86" s="66">
        <v>1</v>
      </c>
      <c r="J86" s="67"/>
      <c r="K86" s="87">
        <v>0.05</v>
      </c>
      <c r="L86" s="68"/>
      <c r="M86" s="68"/>
      <c r="N86" s="69"/>
      <c r="O86" s="12">
        <v>5</v>
      </c>
      <c r="P86" s="13" t="s">
        <v>242</v>
      </c>
      <c r="Q86" s="13" t="s">
        <v>243</v>
      </c>
    </row>
    <row r="87" spans="1:17" ht="75" x14ac:dyDescent="0.25">
      <c r="A87" s="126"/>
      <c r="B87" s="129"/>
      <c r="C87" s="129"/>
      <c r="D87" s="15" t="s">
        <v>244</v>
      </c>
      <c r="E87" s="5">
        <v>0.2</v>
      </c>
      <c r="F87" s="6">
        <v>0.4</v>
      </c>
      <c r="G87" s="6">
        <v>0.6</v>
      </c>
      <c r="H87" s="6">
        <v>0.8</v>
      </c>
      <c r="I87" s="7">
        <v>1</v>
      </c>
      <c r="J87" s="19"/>
      <c r="K87" s="31">
        <v>0.6</v>
      </c>
      <c r="L87" s="10"/>
      <c r="M87" s="10"/>
      <c r="N87" s="11"/>
      <c r="O87" s="20">
        <v>60</v>
      </c>
      <c r="P87" s="32" t="s">
        <v>242</v>
      </c>
      <c r="Q87" s="33" t="s">
        <v>245</v>
      </c>
    </row>
    <row r="88" spans="1:17" ht="60" x14ac:dyDescent="0.25">
      <c r="A88" s="126"/>
      <c r="B88" s="129"/>
      <c r="C88" s="129"/>
      <c r="D88" s="15" t="s">
        <v>246</v>
      </c>
      <c r="E88" s="5"/>
      <c r="F88" s="6">
        <v>0.25</v>
      </c>
      <c r="G88" s="6">
        <v>0.5</v>
      </c>
      <c r="H88" s="6">
        <v>0.75</v>
      </c>
      <c r="I88" s="7">
        <v>1</v>
      </c>
      <c r="J88" s="19"/>
      <c r="K88" s="31">
        <v>0.6</v>
      </c>
      <c r="L88" s="10"/>
      <c r="M88" s="10"/>
      <c r="N88" s="11"/>
      <c r="O88" s="20">
        <v>60</v>
      </c>
      <c r="P88" s="32" t="s">
        <v>247</v>
      </c>
      <c r="Q88" s="32" t="s">
        <v>248</v>
      </c>
    </row>
    <row r="89" spans="1:17" ht="75" x14ac:dyDescent="0.25">
      <c r="A89" s="126"/>
      <c r="B89" s="129"/>
      <c r="C89" s="129"/>
      <c r="D89" s="55" t="s">
        <v>249</v>
      </c>
      <c r="E89" s="5"/>
      <c r="F89" s="6">
        <v>0.25</v>
      </c>
      <c r="G89" s="6">
        <v>0.5</v>
      </c>
      <c r="H89" s="6">
        <v>0.75</v>
      </c>
      <c r="I89" s="7">
        <v>1</v>
      </c>
      <c r="J89" s="19"/>
      <c r="K89" s="9">
        <v>0.1</v>
      </c>
      <c r="L89" s="10"/>
      <c r="M89" s="10"/>
      <c r="N89" s="11"/>
      <c r="O89" s="56">
        <v>10</v>
      </c>
      <c r="P89" s="16" t="s">
        <v>250</v>
      </c>
      <c r="Q89" s="16" t="s">
        <v>245</v>
      </c>
    </row>
    <row r="90" spans="1:17" ht="30" x14ac:dyDescent="0.25">
      <c r="A90" s="126"/>
      <c r="B90" s="130"/>
      <c r="C90" s="130"/>
      <c r="D90" s="21" t="s">
        <v>251</v>
      </c>
      <c r="E90" s="83"/>
      <c r="F90" s="71">
        <v>0.25</v>
      </c>
      <c r="G90" s="71">
        <v>0.5</v>
      </c>
      <c r="H90" s="71">
        <v>0.75</v>
      </c>
      <c r="I90" s="82">
        <v>1</v>
      </c>
      <c r="J90" s="74"/>
      <c r="K90" s="86">
        <v>0.5</v>
      </c>
      <c r="L90" s="75"/>
      <c r="M90" s="75"/>
      <c r="N90" s="76"/>
      <c r="O90" s="22">
        <v>50</v>
      </c>
      <c r="P90" s="44" t="s">
        <v>250</v>
      </c>
      <c r="Q90" s="44" t="s">
        <v>250</v>
      </c>
    </row>
    <row r="91" spans="1:17" ht="15.75" x14ac:dyDescent="0.25">
      <c r="A91" s="126"/>
      <c r="B91" s="128" t="s">
        <v>252</v>
      </c>
      <c r="C91" s="128" t="s">
        <v>25</v>
      </c>
      <c r="D91" s="4" t="s">
        <v>253</v>
      </c>
      <c r="E91" s="64">
        <v>0.33</v>
      </c>
      <c r="F91" s="65"/>
      <c r="G91" s="65">
        <v>0.66</v>
      </c>
      <c r="H91" s="65"/>
      <c r="I91" s="66">
        <v>1</v>
      </c>
      <c r="J91" s="79">
        <v>0.5</v>
      </c>
      <c r="K91" s="68"/>
      <c r="L91" s="68"/>
      <c r="M91" s="68"/>
      <c r="N91" s="69"/>
      <c r="O91" s="12">
        <v>50</v>
      </c>
      <c r="P91" s="89"/>
      <c r="Q91" s="61"/>
    </row>
    <row r="92" spans="1:17" ht="150" x14ac:dyDescent="0.25">
      <c r="A92" s="126"/>
      <c r="B92" s="129"/>
      <c r="C92" s="129"/>
      <c r="D92" s="15" t="s">
        <v>254</v>
      </c>
      <c r="E92" s="5">
        <v>0.2</v>
      </c>
      <c r="F92" s="6">
        <v>0.4</v>
      </c>
      <c r="G92" s="6">
        <v>0.6</v>
      </c>
      <c r="H92" s="6">
        <v>0.8</v>
      </c>
      <c r="I92" s="7">
        <v>1</v>
      </c>
      <c r="J92" s="30">
        <v>1</v>
      </c>
      <c r="K92" s="31">
        <v>0.5</v>
      </c>
      <c r="L92" s="10"/>
      <c r="M92" s="10"/>
      <c r="N92" s="11"/>
      <c r="O92" s="20">
        <v>100</v>
      </c>
      <c r="P92" s="32" t="s">
        <v>255</v>
      </c>
      <c r="Q92" s="32" t="s">
        <v>256</v>
      </c>
    </row>
    <row r="93" spans="1:17" ht="90" x14ac:dyDescent="0.25">
      <c r="A93" s="126"/>
      <c r="B93" s="129"/>
      <c r="C93" s="129"/>
      <c r="D93" s="15" t="s">
        <v>257</v>
      </c>
      <c r="E93" s="5">
        <v>0.2</v>
      </c>
      <c r="F93" s="6">
        <v>0.4</v>
      </c>
      <c r="G93" s="6">
        <v>0.6</v>
      </c>
      <c r="H93" s="6">
        <v>0.8</v>
      </c>
      <c r="I93" s="7">
        <v>1</v>
      </c>
      <c r="J93" s="30">
        <v>0.6</v>
      </c>
      <c r="K93" s="31">
        <v>0.8</v>
      </c>
      <c r="L93" s="10"/>
      <c r="M93" s="10"/>
      <c r="N93" s="11"/>
      <c r="O93" s="20">
        <v>80</v>
      </c>
      <c r="P93" s="32" t="s">
        <v>258</v>
      </c>
      <c r="Q93" s="32" t="s">
        <v>259</v>
      </c>
    </row>
    <row r="94" spans="1:17" ht="75" x14ac:dyDescent="0.25">
      <c r="A94" s="126"/>
      <c r="B94" s="130"/>
      <c r="C94" s="130"/>
      <c r="D94" s="44" t="s">
        <v>260</v>
      </c>
      <c r="E94" s="83">
        <v>0.2</v>
      </c>
      <c r="F94" s="71">
        <v>0.4</v>
      </c>
      <c r="G94" s="71">
        <v>0.6</v>
      </c>
      <c r="H94" s="71">
        <v>0.8</v>
      </c>
      <c r="I94" s="82">
        <v>1</v>
      </c>
      <c r="J94" s="90">
        <v>0</v>
      </c>
      <c r="K94" s="86">
        <v>1</v>
      </c>
      <c r="L94" s="86"/>
      <c r="M94" s="86"/>
      <c r="N94" s="91"/>
      <c r="O94" s="22">
        <v>100</v>
      </c>
      <c r="P94" s="44" t="s">
        <v>261</v>
      </c>
      <c r="Q94" s="44" t="s">
        <v>262</v>
      </c>
    </row>
    <row r="95" spans="1:17" ht="210" x14ac:dyDescent="0.25">
      <c r="A95" s="126"/>
      <c r="B95" s="128" t="s">
        <v>263</v>
      </c>
      <c r="C95" s="128" t="s">
        <v>98</v>
      </c>
      <c r="D95" s="4" t="s">
        <v>264</v>
      </c>
      <c r="E95" s="64"/>
      <c r="F95" s="65">
        <v>1</v>
      </c>
      <c r="G95" s="65"/>
      <c r="H95" s="65"/>
      <c r="I95" s="66"/>
      <c r="J95" s="67"/>
      <c r="K95" s="87">
        <v>0.05</v>
      </c>
      <c r="L95" s="68"/>
      <c r="M95" s="68"/>
      <c r="N95" s="69"/>
      <c r="O95" s="12">
        <v>5</v>
      </c>
      <c r="P95" s="92" t="s">
        <v>265</v>
      </c>
      <c r="Q95" s="93" t="s">
        <v>266</v>
      </c>
    </row>
    <row r="96" spans="1:17" ht="210" x14ac:dyDescent="0.25">
      <c r="A96" s="126"/>
      <c r="B96" s="129"/>
      <c r="C96" s="129"/>
      <c r="D96" s="15" t="s">
        <v>267</v>
      </c>
      <c r="E96" s="5"/>
      <c r="F96" s="6">
        <v>1</v>
      </c>
      <c r="G96" s="6"/>
      <c r="H96" s="6"/>
      <c r="I96" s="7"/>
      <c r="J96" s="19"/>
      <c r="K96" s="9">
        <v>0.05</v>
      </c>
      <c r="L96" s="10"/>
      <c r="M96" s="10"/>
      <c r="N96" s="11"/>
      <c r="O96" s="20">
        <v>5</v>
      </c>
      <c r="P96" s="92" t="s">
        <v>265</v>
      </c>
      <c r="Q96" s="93" t="s">
        <v>266</v>
      </c>
    </row>
    <row r="97" spans="1:17" ht="210" x14ac:dyDescent="0.25">
      <c r="A97" s="126"/>
      <c r="B97" s="129"/>
      <c r="C97" s="129"/>
      <c r="D97" s="15" t="s">
        <v>268</v>
      </c>
      <c r="E97" s="5"/>
      <c r="F97" s="6">
        <v>1</v>
      </c>
      <c r="G97" s="6"/>
      <c r="H97" s="6"/>
      <c r="I97" s="7"/>
      <c r="J97" s="19"/>
      <c r="K97" s="9">
        <v>0.05</v>
      </c>
      <c r="L97" s="10"/>
      <c r="M97" s="10"/>
      <c r="N97" s="11"/>
      <c r="O97" s="20">
        <v>5</v>
      </c>
      <c r="P97" s="92" t="s">
        <v>265</v>
      </c>
      <c r="Q97" s="93" t="s">
        <v>266</v>
      </c>
    </row>
    <row r="98" spans="1:17" ht="210" x14ac:dyDescent="0.25">
      <c r="A98" s="126"/>
      <c r="B98" s="130"/>
      <c r="C98" s="130"/>
      <c r="D98" s="21" t="s">
        <v>269</v>
      </c>
      <c r="E98" s="83"/>
      <c r="F98" s="71">
        <v>0.25</v>
      </c>
      <c r="G98" s="71">
        <v>0.5</v>
      </c>
      <c r="H98" s="71">
        <v>0.75</v>
      </c>
      <c r="I98" s="82">
        <v>1</v>
      </c>
      <c r="J98" s="74"/>
      <c r="K98" s="88">
        <v>0.05</v>
      </c>
      <c r="L98" s="75"/>
      <c r="M98" s="75"/>
      <c r="N98" s="76"/>
      <c r="O98" s="22">
        <v>5</v>
      </c>
      <c r="P98" s="94" t="s">
        <v>265</v>
      </c>
      <c r="Q98" s="95" t="s">
        <v>266</v>
      </c>
    </row>
    <row r="99" spans="1:17" ht="90" x14ac:dyDescent="0.25">
      <c r="A99" s="126"/>
      <c r="B99" s="128" t="s">
        <v>270</v>
      </c>
      <c r="C99" s="128" t="s">
        <v>25</v>
      </c>
      <c r="D99" s="4" t="s">
        <v>271</v>
      </c>
      <c r="E99" s="64"/>
      <c r="F99" s="65">
        <v>1</v>
      </c>
      <c r="G99" s="65"/>
      <c r="H99" s="65"/>
      <c r="I99" s="66"/>
      <c r="J99" s="67"/>
      <c r="K99" s="87">
        <v>0.8</v>
      </c>
      <c r="L99" s="68"/>
      <c r="M99" s="68"/>
      <c r="N99" s="69"/>
      <c r="O99" s="12">
        <v>80</v>
      </c>
      <c r="P99" s="13" t="s">
        <v>272</v>
      </c>
      <c r="Q99" s="14" t="s">
        <v>273</v>
      </c>
    </row>
    <row r="100" spans="1:17" ht="90" x14ac:dyDescent="0.25">
      <c r="A100" s="126"/>
      <c r="B100" s="129"/>
      <c r="C100" s="129"/>
      <c r="D100" s="15" t="s">
        <v>274</v>
      </c>
      <c r="E100" s="5"/>
      <c r="F100" s="6">
        <v>1</v>
      </c>
      <c r="G100" s="6"/>
      <c r="H100" s="6"/>
      <c r="I100" s="7"/>
      <c r="J100" s="19"/>
      <c r="K100" s="9">
        <v>0.8</v>
      </c>
      <c r="L100" s="10"/>
      <c r="M100" s="10"/>
      <c r="N100" s="11"/>
      <c r="O100" s="50">
        <v>80</v>
      </c>
      <c r="P100" s="53" t="s">
        <v>272</v>
      </c>
      <c r="Q100" s="54" t="s">
        <v>273</v>
      </c>
    </row>
    <row r="101" spans="1:17" ht="60" x14ac:dyDescent="0.25">
      <c r="A101" s="126"/>
      <c r="B101" s="130"/>
      <c r="C101" s="130"/>
      <c r="D101" s="21" t="s">
        <v>275</v>
      </c>
      <c r="E101" s="83"/>
      <c r="F101" s="71">
        <v>1</v>
      </c>
      <c r="G101" s="71"/>
      <c r="H101" s="71"/>
      <c r="I101" s="82"/>
      <c r="J101" s="74"/>
      <c r="K101" s="88">
        <v>0.8</v>
      </c>
      <c r="L101" s="75"/>
      <c r="M101" s="75"/>
      <c r="N101" s="76"/>
      <c r="O101" s="22">
        <v>80</v>
      </c>
      <c r="P101" s="23" t="s">
        <v>276</v>
      </c>
      <c r="Q101" s="24" t="s">
        <v>277</v>
      </c>
    </row>
    <row r="102" spans="1:17" ht="30" x14ac:dyDescent="0.25">
      <c r="A102" s="125" t="s">
        <v>278</v>
      </c>
      <c r="B102" s="128" t="s">
        <v>279</v>
      </c>
      <c r="C102" s="128" t="s">
        <v>25</v>
      </c>
      <c r="D102" s="35" t="s">
        <v>280</v>
      </c>
      <c r="E102" s="64">
        <v>1</v>
      </c>
      <c r="F102" s="65"/>
      <c r="G102" s="65"/>
      <c r="H102" s="65"/>
      <c r="I102" s="66"/>
      <c r="J102" s="79">
        <v>1</v>
      </c>
      <c r="K102" s="80"/>
      <c r="L102" s="80"/>
      <c r="M102" s="80"/>
      <c r="N102" s="81"/>
      <c r="O102" s="12">
        <v>100</v>
      </c>
      <c r="P102" s="96" t="s">
        <v>281</v>
      </c>
      <c r="Q102" s="42" t="s">
        <v>282</v>
      </c>
    </row>
    <row r="103" spans="1:17" ht="15.75" x14ac:dyDescent="0.25">
      <c r="A103" s="126"/>
      <c r="B103" s="129"/>
      <c r="C103" s="129"/>
      <c r="D103" s="97" t="s">
        <v>283</v>
      </c>
      <c r="E103" s="5">
        <v>1</v>
      </c>
      <c r="F103" s="6"/>
      <c r="G103" s="6"/>
      <c r="H103" s="6"/>
      <c r="I103" s="7"/>
      <c r="J103" s="8">
        <v>0.5</v>
      </c>
      <c r="K103" s="10"/>
      <c r="L103" s="10"/>
      <c r="M103" s="10"/>
      <c r="N103" s="11"/>
      <c r="O103" s="20">
        <v>50</v>
      </c>
      <c r="P103" s="53" t="s">
        <v>284</v>
      </c>
      <c r="Q103" s="17" t="s">
        <v>285</v>
      </c>
    </row>
    <row r="104" spans="1:17" ht="30" x14ac:dyDescent="0.25">
      <c r="A104" s="126"/>
      <c r="B104" s="129"/>
      <c r="C104" s="129"/>
      <c r="D104" s="15" t="s">
        <v>286</v>
      </c>
      <c r="E104" s="5">
        <v>0.25</v>
      </c>
      <c r="F104" s="6">
        <v>0.5</v>
      </c>
      <c r="G104" s="6">
        <v>0.75</v>
      </c>
      <c r="H104" s="6">
        <v>1</v>
      </c>
      <c r="I104" s="7"/>
      <c r="J104" s="8">
        <v>0.2</v>
      </c>
      <c r="K104" s="31">
        <v>0.56000000000000005</v>
      </c>
      <c r="L104" s="10"/>
      <c r="M104" s="10"/>
      <c r="N104" s="11"/>
      <c r="O104" s="20">
        <v>56</v>
      </c>
      <c r="P104" s="32" t="s">
        <v>287</v>
      </c>
      <c r="Q104" s="33" t="s">
        <v>288</v>
      </c>
    </row>
    <row r="105" spans="1:17" ht="30" x14ac:dyDescent="0.25">
      <c r="A105" s="126"/>
      <c r="B105" s="129"/>
      <c r="C105" s="129"/>
      <c r="D105" s="15" t="s">
        <v>289</v>
      </c>
      <c r="E105" s="5">
        <v>0.25</v>
      </c>
      <c r="F105" s="6">
        <v>0.5</v>
      </c>
      <c r="G105" s="6">
        <v>0.75</v>
      </c>
      <c r="H105" s="6">
        <v>1</v>
      </c>
      <c r="I105" s="7"/>
      <c r="J105" s="8">
        <v>0.2</v>
      </c>
      <c r="K105" s="10"/>
      <c r="L105" s="10"/>
      <c r="M105" s="10"/>
      <c r="N105" s="11"/>
      <c r="O105" s="20">
        <v>20</v>
      </c>
      <c r="P105" s="98" t="s">
        <v>290</v>
      </c>
      <c r="Q105" s="98" t="s">
        <v>291</v>
      </c>
    </row>
    <row r="106" spans="1:17" ht="15.75" x14ac:dyDescent="0.25">
      <c r="A106" s="127"/>
      <c r="B106" s="130"/>
      <c r="C106" s="130"/>
      <c r="D106" s="21" t="s">
        <v>292</v>
      </c>
      <c r="E106" s="83">
        <v>0.2</v>
      </c>
      <c r="F106" s="71">
        <v>0.4</v>
      </c>
      <c r="G106" s="71">
        <v>0.6</v>
      </c>
      <c r="H106" s="71">
        <v>0.8</v>
      </c>
      <c r="I106" s="82">
        <v>1</v>
      </c>
      <c r="J106" s="90">
        <v>0</v>
      </c>
      <c r="K106" s="75"/>
      <c r="L106" s="75"/>
      <c r="M106" s="75"/>
      <c r="N106" s="76"/>
      <c r="O106" s="22">
        <v>0</v>
      </c>
      <c r="P106" s="99" t="s">
        <v>293</v>
      </c>
      <c r="Q106" s="99" t="s">
        <v>294</v>
      </c>
    </row>
    <row r="107" spans="1:17" ht="31.5" x14ac:dyDescent="0.25">
      <c r="A107" s="108"/>
      <c r="B107" s="109"/>
      <c r="C107" s="110"/>
      <c r="E107" s="111"/>
      <c r="F107" s="111"/>
      <c r="G107" s="111"/>
      <c r="H107" s="111"/>
      <c r="I107" s="111"/>
      <c r="J107" s="111"/>
      <c r="K107" s="111"/>
      <c r="L107" s="111"/>
      <c r="M107" s="111"/>
      <c r="N107" s="111"/>
      <c r="O107" s="123">
        <f>AVERAGE(O4:O106)</f>
        <v>46.844660194174757</v>
      </c>
    </row>
    <row r="108" spans="1:17" ht="31.5" x14ac:dyDescent="0.25">
      <c r="A108" s="108"/>
      <c r="O108" s="114">
        <f>COUNTIF(O4:O106,"=0")</f>
        <v>20</v>
      </c>
      <c r="P108" s="109">
        <f>O108-83</f>
        <v>-63</v>
      </c>
    </row>
    <row r="109" spans="1:17" ht="31.5" x14ac:dyDescent="0.25">
      <c r="A109" s="108"/>
      <c r="D109" t="s">
        <v>9</v>
      </c>
      <c r="E109" s="100">
        <f>AVERAGE(O4:O7)</f>
        <v>18.75</v>
      </c>
    </row>
    <row r="110" spans="1:17" ht="31.5" x14ac:dyDescent="0.25">
      <c r="A110" s="108"/>
      <c r="D110" t="s">
        <v>23</v>
      </c>
      <c r="E110" s="124">
        <f>AVERAGE(O8:O30)</f>
        <v>32.391304347826086</v>
      </c>
    </row>
    <row r="111" spans="1:17" ht="31.5" x14ac:dyDescent="0.25">
      <c r="A111" s="108"/>
      <c r="D111" t="s">
        <v>96</v>
      </c>
      <c r="E111" s="100">
        <f>AVERAGE(O31:O35)</f>
        <v>100</v>
      </c>
    </row>
    <row r="112" spans="1:17" ht="31.5" x14ac:dyDescent="0.25">
      <c r="A112" s="108"/>
      <c r="D112" t="s">
        <v>114</v>
      </c>
      <c r="E112" s="124">
        <f>AVERAGE(O36:O49)</f>
        <v>53.642857142857146</v>
      </c>
    </row>
    <row r="113" spans="1:17" ht="31.5" x14ac:dyDescent="0.25">
      <c r="A113" s="108"/>
      <c r="D113" t="s">
        <v>161</v>
      </c>
      <c r="E113" s="100">
        <f>AVERAGE(O50:O69)</f>
        <v>52.9</v>
      </c>
      <c r="Q113" s="115"/>
    </row>
    <row r="114" spans="1:17" ht="31.5" x14ac:dyDescent="0.25">
      <c r="A114" s="108"/>
      <c r="D114" t="s">
        <v>198</v>
      </c>
      <c r="E114" s="124">
        <f>AVERAGE(O70:O101)</f>
        <v>45.9375</v>
      </c>
    </row>
    <row r="115" spans="1:17" ht="31.5" x14ac:dyDescent="0.25">
      <c r="A115" s="116"/>
      <c r="B115" s="116"/>
      <c r="C115" s="116"/>
      <c r="D115" t="s">
        <v>278</v>
      </c>
      <c r="E115" s="100">
        <f>AVERAGE(O102:O106)</f>
        <v>45.2</v>
      </c>
    </row>
    <row r="116" spans="1:17" ht="31.5" x14ac:dyDescent="0.25">
      <c r="A116" s="108"/>
    </row>
    <row r="117" spans="1:17" ht="31.5" x14ac:dyDescent="0.25">
      <c r="A117" s="108"/>
    </row>
  </sheetData>
  <mergeCells count="67">
    <mergeCell ref="A1:Q1"/>
    <mergeCell ref="A2:A3"/>
    <mergeCell ref="B2:B3"/>
    <mergeCell ref="C2:C3"/>
    <mergeCell ref="D2:D3"/>
    <mergeCell ref="E2:I2"/>
    <mergeCell ref="J2:N2"/>
    <mergeCell ref="O2:O3"/>
    <mergeCell ref="P2:P3"/>
    <mergeCell ref="Q2:Q3"/>
    <mergeCell ref="A4:A7"/>
    <mergeCell ref="B4:B7"/>
    <mergeCell ref="C4:C7"/>
    <mergeCell ref="A8:A30"/>
    <mergeCell ref="B8:B11"/>
    <mergeCell ref="C8:C11"/>
    <mergeCell ref="B12:B14"/>
    <mergeCell ref="C12:C14"/>
    <mergeCell ref="B15:B20"/>
    <mergeCell ref="C15:C20"/>
    <mergeCell ref="B21:B23"/>
    <mergeCell ref="C21:C23"/>
    <mergeCell ref="B24:B27"/>
    <mergeCell ref="C24:C27"/>
    <mergeCell ref="B28:B30"/>
    <mergeCell ref="C28:C30"/>
    <mergeCell ref="A31:A35"/>
    <mergeCell ref="B31:B35"/>
    <mergeCell ref="C31:C35"/>
    <mergeCell ref="A36:A49"/>
    <mergeCell ref="B36:B38"/>
    <mergeCell ref="C36:C38"/>
    <mergeCell ref="B39:B41"/>
    <mergeCell ref="C39:C41"/>
    <mergeCell ref="B42:B46"/>
    <mergeCell ref="C42:C46"/>
    <mergeCell ref="B47:B49"/>
    <mergeCell ref="C47:C49"/>
    <mergeCell ref="B95:B98"/>
    <mergeCell ref="C95:C98"/>
    <mergeCell ref="B99:B101"/>
    <mergeCell ref="A50:A69"/>
    <mergeCell ref="B50:B53"/>
    <mergeCell ref="C50:C53"/>
    <mergeCell ref="B54:B59"/>
    <mergeCell ref="C54:C59"/>
    <mergeCell ref="B60:B63"/>
    <mergeCell ref="C60:C63"/>
    <mergeCell ref="B64:B69"/>
    <mergeCell ref="C64:C69"/>
    <mergeCell ref="C99:C101"/>
    <mergeCell ref="A102:A106"/>
    <mergeCell ref="B102:B106"/>
    <mergeCell ref="C102:C106"/>
    <mergeCell ref="A70:A101"/>
    <mergeCell ref="B70:B73"/>
    <mergeCell ref="C70:C73"/>
    <mergeCell ref="B74:B77"/>
    <mergeCell ref="C74:C77"/>
    <mergeCell ref="B78:B81"/>
    <mergeCell ref="C78:C81"/>
    <mergeCell ref="B82:B85"/>
    <mergeCell ref="C82:C85"/>
    <mergeCell ref="B86:B90"/>
    <mergeCell ref="C86:C90"/>
    <mergeCell ref="B91:B94"/>
    <mergeCell ref="C91:C94"/>
  </mergeCells>
  <conditionalFormatting sqref="O4:O7">
    <cfRule type="dataBar" priority="36">
      <dataBar>
        <cfvo type="min"/>
        <cfvo type="max"/>
        <color theme="5"/>
      </dataBar>
      <extLst>
        <ext xmlns:x14="http://schemas.microsoft.com/office/spreadsheetml/2009/9/main" uri="{B025F937-C7B1-47D3-B67F-A62EFF666E3E}">
          <x14:id>{3DDA0473-5854-4C0C-8361-EA1517F93E22}</x14:id>
        </ext>
      </extLst>
    </cfRule>
    <cfRule type="dataBar" priority="81">
      <dataBar>
        <cfvo type="min"/>
        <cfvo type="max"/>
        <color rgb="FF63C384"/>
      </dataBar>
      <extLst>
        <ext xmlns:x14="http://schemas.microsoft.com/office/spreadsheetml/2009/9/main" uri="{B025F937-C7B1-47D3-B67F-A62EFF666E3E}">
          <x14:id>{6F688FE1-C46B-4028-8FB6-34DAA0497CE6}</x14:id>
        </ext>
      </extLst>
    </cfRule>
  </conditionalFormatting>
  <conditionalFormatting sqref="E4:I11">
    <cfRule type="colorScale" priority="80">
      <colorScale>
        <cfvo type="min"/>
        <cfvo type="max"/>
        <color rgb="FFFCFCFF"/>
        <color rgb="FF63BE7B"/>
      </colorScale>
    </cfRule>
  </conditionalFormatting>
  <conditionalFormatting sqref="F14:I14">
    <cfRule type="colorScale" priority="79">
      <colorScale>
        <cfvo type="min"/>
        <cfvo type="max"/>
        <color rgb="FFFCFCFF"/>
        <color rgb="FF63BE7B"/>
      </colorScale>
    </cfRule>
  </conditionalFormatting>
  <conditionalFormatting sqref="E20:I20">
    <cfRule type="colorScale" priority="78">
      <colorScale>
        <cfvo type="min"/>
        <cfvo type="max"/>
        <color rgb="FFFCFCFF"/>
        <color rgb="FF63BE7B"/>
      </colorScale>
    </cfRule>
  </conditionalFormatting>
  <conditionalFormatting sqref="F12:F13">
    <cfRule type="colorScale" priority="77">
      <colorScale>
        <cfvo type="min"/>
        <cfvo type="max"/>
        <color rgb="FFFCFCFF"/>
        <color rgb="FF63BE7B"/>
      </colorScale>
    </cfRule>
  </conditionalFormatting>
  <conditionalFormatting sqref="E15:E19">
    <cfRule type="colorScale" priority="76">
      <colorScale>
        <cfvo type="min"/>
        <cfvo type="max"/>
        <color rgb="FFFCFCFF"/>
        <color rgb="FF63BE7B"/>
      </colorScale>
    </cfRule>
  </conditionalFormatting>
  <conditionalFormatting sqref="E21">
    <cfRule type="colorScale" priority="75">
      <colorScale>
        <cfvo type="min"/>
        <cfvo type="max"/>
        <color rgb="FFFCFCFF"/>
        <color rgb="FF63BE7B"/>
      </colorScale>
    </cfRule>
  </conditionalFormatting>
  <conditionalFormatting sqref="E22:I23">
    <cfRule type="colorScale" priority="74">
      <colorScale>
        <cfvo type="min"/>
        <cfvo type="max"/>
        <color rgb="FFFCFCFF"/>
        <color rgb="FF63BE7B"/>
      </colorScale>
    </cfRule>
  </conditionalFormatting>
  <conditionalFormatting sqref="E24">
    <cfRule type="colorScale" priority="73">
      <colorScale>
        <cfvo type="min"/>
        <cfvo type="max"/>
        <color rgb="FFFCFCFF"/>
        <color rgb="FF63BE7B"/>
      </colorScale>
    </cfRule>
  </conditionalFormatting>
  <conditionalFormatting sqref="E26:E27">
    <cfRule type="colorScale" priority="72">
      <colorScale>
        <cfvo type="min"/>
        <cfvo type="max"/>
        <color rgb="FFFCFCFF"/>
        <color rgb="FF63BE7B"/>
      </colorScale>
    </cfRule>
  </conditionalFormatting>
  <conditionalFormatting sqref="F26:I27">
    <cfRule type="colorScale" priority="71">
      <colorScale>
        <cfvo type="min"/>
        <cfvo type="max"/>
        <color rgb="FFFCFCFF"/>
        <color rgb="FF63BE7B"/>
      </colorScale>
    </cfRule>
  </conditionalFormatting>
  <conditionalFormatting sqref="E25:I25">
    <cfRule type="colorScale" priority="70">
      <colorScale>
        <cfvo type="min"/>
        <cfvo type="max"/>
        <color rgb="FFFCFCFF"/>
        <color rgb="FF63BE7B"/>
      </colorScale>
    </cfRule>
  </conditionalFormatting>
  <conditionalFormatting sqref="E28">
    <cfRule type="colorScale" priority="69">
      <colorScale>
        <cfvo type="min"/>
        <cfvo type="max"/>
        <color rgb="FFFCFCFF"/>
        <color rgb="FF63BE7B"/>
      </colorScale>
    </cfRule>
  </conditionalFormatting>
  <conditionalFormatting sqref="E29:I29">
    <cfRule type="colorScale" priority="68">
      <colorScale>
        <cfvo type="min"/>
        <cfvo type="max"/>
        <color rgb="FFFCFCFF"/>
        <color rgb="FF63BE7B"/>
      </colorScale>
    </cfRule>
  </conditionalFormatting>
  <conditionalFormatting sqref="F30:I30">
    <cfRule type="colorScale" priority="67">
      <colorScale>
        <cfvo type="min"/>
        <cfvo type="max"/>
        <color rgb="FFFCFCFF"/>
        <color rgb="FF63BE7B"/>
      </colorScale>
    </cfRule>
  </conditionalFormatting>
  <conditionalFormatting sqref="F31:F35">
    <cfRule type="colorScale" priority="66">
      <colorScale>
        <cfvo type="min"/>
        <cfvo type="max"/>
        <color rgb="FFFCFCFF"/>
        <color rgb="FF63BE7B"/>
      </colorScale>
    </cfRule>
  </conditionalFormatting>
  <conditionalFormatting sqref="E36:I38">
    <cfRule type="colorScale" priority="65">
      <colorScale>
        <cfvo type="min"/>
        <cfvo type="max"/>
        <color rgb="FFFCFCFF"/>
        <color rgb="FF63BE7B"/>
      </colorScale>
    </cfRule>
  </conditionalFormatting>
  <conditionalFormatting sqref="E39:I41">
    <cfRule type="colorScale" priority="64">
      <colorScale>
        <cfvo type="min"/>
        <cfvo type="max"/>
        <color rgb="FFFCFCFF"/>
        <color rgb="FF63BE7B"/>
      </colorScale>
    </cfRule>
  </conditionalFormatting>
  <conditionalFormatting sqref="E42:E43">
    <cfRule type="colorScale" priority="63">
      <colorScale>
        <cfvo type="min"/>
        <cfvo type="max"/>
        <color rgb="FFFCFCFF"/>
        <color rgb="FF63BE7B"/>
      </colorScale>
    </cfRule>
  </conditionalFormatting>
  <conditionalFormatting sqref="F44">
    <cfRule type="colorScale" priority="62">
      <colorScale>
        <cfvo type="min"/>
        <cfvo type="max"/>
        <color rgb="FFFCFCFF"/>
        <color rgb="FF63BE7B"/>
      </colorScale>
    </cfRule>
  </conditionalFormatting>
  <conditionalFormatting sqref="F45:I46">
    <cfRule type="colorScale" priority="61">
      <colorScale>
        <cfvo type="min"/>
        <cfvo type="max"/>
        <color rgb="FFFCFCFF"/>
        <color rgb="FF63BE7B"/>
      </colorScale>
    </cfRule>
  </conditionalFormatting>
  <conditionalFormatting sqref="E47:I49">
    <cfRule type="colorScale" priority="60">
      <colorScale>
        <cfvo type="min"/>
        <cfvo type="max"/>
        <color rgb="FFFCFCFF"/>
        <color rgb="FF63BE7B"/>
      </colorScale>
    </cfRule>
  </conditionalFormatting>
  <conditionalFormatting sqref="E51:I51">
    <cfRule type="colorScale" priority="59">
      <colorScale>
        <cfvo type="min"/>
        <cfvo type="max"/>
        <color rgb="FFFCFCFF"/>
        <color rgb="FF63BE7B"/>
      </colorScale>
    </cfRule>
  </conditionalFormatting>
  <conditionalFormatting sqref="G50">
    <cfRule type="colorScale" priority="58">
      <colorScale>
        <cfvo type="min"/>
        <cfvo type="max"/>
        <color rgb="FFFCFCFF"/>
        <color rgb="FF63BE7B"/>
      </colorScale>
    </cfRule>
  </conditionalFormatting>
  <conditionalFormatting sqref="G52">
    <cfRule type="colorScale" priority="57">
      <colorScale>
        <cfvo type="min"/>
        <cfvo type="max"/>
        <color rgb="FFFCFCFF"/>
        <color rgb="FF63BE7B"/>
      </colorScale>
    </cfRule>
  </conditionalFormatting>
  <conditionalFormatting sqref="G53:I53">
    <cfRule type="colorScale" priority="56">
      <colorScale>
        <cfvo type="min"/>
        <cfvo type="max"/>
        <color rgb="FFFCFCFF"/>
        <color rgb="FF63BE7B"/>
      </colorScale>
    </cfRule>
  </conditionalFormatting>
  <conditionalFormatting sqref="F54">
    <cfRule type="colorScale" priority="55">
      <colorScale>
        <cfvo type="min"/>
        <cfvo type="max"/>
        <color rgb="FFFCFCFF"/>
        <color rgb="FF63BE7B"/>
      </colorScale>
    </cfRule>
  </conditionalFormatting>
  <conditionalFormatting sqref="E55">
    <cfRule type="colorScale" priority="54">
      <colorScale>
        <cfvo type="min"/>
        <cfvo type="max"/>
        <color rgb="FFFCFCFF"/>
        <color rgb="FF63BE7B"/>
      </colorScale>
    </cfRule>
  </conditionalFormatting>
  <conditionalFormatting sqref="G55">
    <cfRule type="colorScale" priority="53">
      <colorScale>
        <cfvo type="min"/>
        <cfvo type="max"/>
        <color rgb="FFFCFCFF"/>
        <color rgb="FF63BE7B"/>
      </colorScale>
    </cfRule>
  </conditionalFormatting>
  <conditionalFormatting sqref="E47:I55 E56:E57 E58:F58 H58:I58">
    <cfRule type="colorScale" priority="52">
      <colorScale>
        <cfvo type="min"/>
        <cfvo type="max"/>
        <color rgb="FFFCFCFF"/>
        <color rgb="FF63BE7B"/>
      </colorScale>
    </cfRule>
  </conditionalFormatting>
  <conditionalFormatting sqref="F57:I57">
    <cfRule type="colorScale" priority="51">
      <colorScale>
        <cfvo type="min"/>
        <cfvo type="max"/>
        <color rgb="FFFCFCFF"/>
        <color rgb="FF63BE7B"/>
      </colorScale>
    </cfRule>
  </conditionalFormatting>
  <conditionalFormatting sqref="G56">
    <cfRule type="colorScale" priority="50">
      <colorScale>
        <cfvo type="min"/>
        <cfvo type="max"/>
        <color rgb="FFFCFCFF"/>
        <color rgb="FF63BE7B"/>
      </colorScale>
    </cfRule>
  </conditionalFormatting>
  <conditionalFormatting sqref="G58">
    <cfRule type="colorScale" priority="49">
      <colorScale>
        <cfvo type="min"/>
        <cfvo type="max"/>
        <color rgb="FFFCFCFF"/>
        <color rgb="FF63BE7B"/>
      </colorScale>
    </cfRule>
  </conditionalFormatting>
  <conditionalFormatting sqref="E59:I59">
    <cfRule type="colorScale" priority="48">
      <colorScale>
        <cfvo type="min"/>
        <cfvo type="max"/>
        <color rgb="FFFCFCFF"/>
        <color rgb="FF63BE7B"/>
      </colorScale>
    </cfRule>
  </conditionalFormatting>
  <conditionalFormatting sqref="E60:I62">
    <cfRule type="colorScale" priority="47">
      <colorScale>
        <cfvo type="min"/>
        <cfvo type="max"/>
        <color rgb="FFFCFCFF"/>
        <color rgb="FF63BE7B"/>
      </colorScale>
    </cfRule>
  </conditionalFormatting>
  <conditionalFormatting sqref="F63">
    <cfRule type="colorScale" priority="46">
      <colorScale>
        <cfvo type="min"/>
        <cfvo type="max"/>
        <color rgb="FFFCFCFF"/>
        <color rgb="FF63BE7B"/>
      </colorScale>
    </cfRule>
  </conditionalFormatting>
  <conditionalFormatting sqref="F64">
    <cfRule type="colorScale" priority="45">
      <colorScale>
        <cfvo type="min"/>
        <cfvo type="max"/>
        <color rgb="FFFCFCFF"/>
        <color rgb="FF63BE7B"/>
      </colorScale>
    </cfRule>
  </conditionalFormatting>
  <conditionalFormatting sqref="E65">
    <cfRule type="colorScale" priority="44">
      <colorScale>
        <cfvo type="min"/>
        <cfvo type="max"/>
        <color rgb="FFFCFCFF"/>
        <color rgb="FF63BE7B"/>
      </colorScale>
    </cfRule>
  </conditionalFormatting>
  <conditionalFormatting sqref="E64">
    <cfRule type="colorScale" priority="43">
      <colorScale>
        <cfvo type="min"/>
        <cfvo type="max"/>
        <color rgb="FFFCFCFF"/>
        <color rgb="FF63BE7B"/>
      </colorScale>
    </cfRule>
  </conditionalFormatting>
  <conditionalFormatting sqref="E66:I66">
    <cfRule type="colorScale" priority="42">
      <colorScale>
        <cfvo type="min"/>
        <cfvo type="max"/>
        <color rgb="FFFCFCFF"/>
        <color rgb="FF63BE7B"/>
      </colorScale>
    </cfRule>
  </conditionalFormatting>
  <conditionalFormatting sqref="F67">
    <cfRule type="colorScale" priority="41">
      <colorScale>
        <cfvo type="min"/>
        <cfvo type="max"/>
        <color rgb="FFFCFCFF"/>
        <color rgb="FF63BE7B"/>
      </colorScale>
    </cfRule>
  </conditionalFormatting>
  <conditionalFormatting sqref="E67">
    <cfRule type="colorScale" priority="40">
      <colorScale>
        <cfvo type="min"/>
        <cfvo type="max"/>
        <color rgb="FFFCFCFF"/>
        <color rgb="FF63BE7B"/>
      </colorScale>
    </cfRule>
  </conditionalFormatting>
  <conditionalFormatting sqref="F68:H68">
    <cfRule type="colorScale" priority="39">
      <colorScale>
        <cfvo type="min"/>
        <cfvo type="max"/>
        <color rgb="FFFCFCFF"/>
        <color rgb="FF63BE7B"/>
      </colorScale>
    </cfRule>
  </conditionalFormatting>
  <conditionalFormatting sqref="G69:I69">
    <cfRule type="colorScale" priority="38">
      <colorScale>
        <cfvo type="min"/>
        <cfvo type="max"/>
        <color rgb="FFFCFCFF"/>
        <color rgb="FF63BE7B"/>
      </colorScale>
    </cfRule>
  </conditionalFormatting>
  <conditionalFormatting sqref="E64:I69">
    <cfRule type="colorScale" priority="37">
      <colorScale>
        <cfvo type="min"/>
        <cfvo type="max"/>
        <color rgb="FFFCFCFF"/>
        <color rgb="FF63BE7B"/>
      </colorScale>
    </cfRule>
  </conditionalFormatting>
  <conditionalFormatting sqref="O8:O99 O101:O106">
    <cfRule type="dataBar" priority="35">
      <dataBar>
        <cfvo type="min"/>
        <cfvo type="max"/>
        <color theme="9"/>
      </dataBar>
      <extLst>
        <ext xmlns:x14="http://schemas.microsoft.com/office/spreadsheetml/2009/9/main" uri="{B025F937-C7B1-47D3-B67F-A62EFF666E3E}">
          <x14:id>{535EC8D7-C096-4CB8-88A1-AABCF5AF2B99}</x14:id>
        </ext>
      </extLst>
    </cfRule>
  </conditionalFormatting>
  <conditionalFormatting sqref="O28:O30">
    <cfRule type="dataBar" priority="34">
      <dataBar>
        <cfvo type="min"/>
        <cfvo type="max"/>
        <color theme="9"/>
      </dataBar>
      <extLst>
        <ext xmlns:x14="http://schemas.microsoft.com/office/spreadsheetml/2009/9/main" uri="{B025F937-C7B1-47D3-B67F-A62EFF666E3E}">
          <x14:id>{307E8157-078B-4F51-8C2E-F29907A0C61D}</x14:id>
        </ext>
      </extLst>
    </cfRule>
  </conditionalFormatting>
  <conditionalFormatting sqref="O31:O35">
    <cfRule type="dataBar" priority="33">
      <dataBar>
        <cfvo type="min"/>
        <cfvo type="max"/>
        <color rgb="FFFFB628"/>
      </dataBar>
      <extLst>
        <ext xmlns:x14="http://schemas.microsoft.com/office/spreadsheetml/2009/9/main" uri="{B025F937-C7B1-47D3-B67F-A62EFF666E3E}">
          <x14:id>{C024B84F-64FB-4B54-B857-B2632DFAA6EF}</x14:id>
        </ext>
      </extLst>
    </cfRule>
  </conditionalFormatting>
  <conditionalFormatting sqref="E70:E71">
    <cfRule type="colorScale" priority="32">
      <colorScale>
        <cfvo type="min"/>
        <cfvo type="max"/>
        <color rgb="FFFCFCFF"/>
        <color rgb="FF63BE7B"/>
      </colorScale>
    </cfRule>
  </conditionalFormatting>
  <conditionalFormatting sqref="E72:I73 E75:E77">
    <cfRule type="colorScale" priority="31">
      <colorScale>
        <cfvo type="min"/>
        <cfvo type="max"/>
        <color rgb="FFFCFCFF"/>
        <color rgb="FF63BE7B"/>
      </colorScale>
    </cfRule>
  </conditionalFormatting>
  <conditionalFormatting sqref="E74:I74">
    <cfRule type="colorScale" priority="30">
      <colorScale>
        <cfvo type="min"/>
        <cfvo type="max"/>
        <color rgb="FFFCFCFF"/>
        <color rgb="FF63BE7B"/>
      </colorScale>
    </cfRule>
  </conditionalFormatting>
  <conditionalFormatting sqref="F75:I77">
    <cfRule type="colorScale" priority="29">
      <colorScale>
        <cfvo type="min"/>
        <cfvo type="max"/>
        <color rgb="FFFCFCFF"/>
        <color rgb="FF63BE7B"/>
      </colorScale>
    </cfRule>
  </conditionalFormatting>
  <conditionalFormatting sqref="E78:I82">
    <cfRule type="colorScale" priority="28">
      <colorScale>
        <cfvo type="min"/>
        <cfvo type="max"/>
        <color rgb="FFFCFCFF"/>
        <color rgb="FF63BE7B"/>
      </colorScale>
    </cfRule>
  </conditionalFormatting>
  <conditionalFormatting sqref="E83">
    <cfRule type="colorScale" priority="27">
      <colorScale>
        <cfvo type="min"/>
        <cfvo type="max"/>
        <color rgb="FFFCFCFF"/>
        <color rgb="FF63BE7B"/>
      </colorScale>
    </cfRule>
  </conditionalFormatting>
  <conditionalFormatting sqref="F84:I85">
    <cfRule type="colorScale" priority="26">
      <colorScale>
        <cfvo type="min"/>
        <cfvo type="max"/>
        <color rgb="FFFCFCFF"/>
        <color rgb="FF63BE7B"/>
      </colorScale>
    </cfRule>
  </conditionalFormatting>
  <conditionalFormatting sqref="F86:I86">
    <cfRule type="colorScale" priority="25">
      <colorScale>
        <cfvo type="min"/>
        <cfvo type="max"/>
        <color rgb="FFFCFCFF"/>
        <color rgb="FF63BE7B"/>
      </colorScale>
    </cfRule>
  </conditionalFormatting>
  <conditionalFormatting sqref="F88:I90">
    <cfRule type="colorScale" priority="24">
      <colorScale>
        <cfvo type="min"/>
        <cfvo type="max"/>
        <color rgb="FFFCFCFF"/>
        <color rgb="FF63BE7B"/>
      </colorScale>
    </cfRule>
  </conditionalFormatting>
  <conditionalFormatting sqref="E91">
    <cfRule type="colorScale" priority="23">
      <colorScale>
        <cfvo type="min"/>
        <cfvo type="max"/>
        <color rgb="FFFCFCFF"/>
        <color rgb="FF63BE7B"/>
      </colorScale>
    </cfRule>
  </conditionalFormatting>
  <conditionalFormatting sqref="G91">
    <cfRule type="colorScale" priority="22">
      <colorScale>
        <cfvo type="min"/>
        <cfvo type="max"/>
        <color rgb="FFFCFCFF"/>
        <color rgb="FF63BE7B"/>
      </colorScale>
    </cfRule>
  </conditionalFormatting>
  <conditionalFormatting sqref="I91">
    <cfRule type="colorScale" priority="21">
      <colorScale>
        <cfvo type="min"/>
        <cfvo type="max"/>
        <color rgb="FFFCFCFF"/>
        <color rgb="FF63BE7B"/>
      </colorScale>
    </cfRule>
  </conditionalFormatting>
  <conditionalFormatting sqref="F95:F97">
    <cfRule type="colorScale" priority="20">
      <colorScale>
        <cfvo type="min"/>
        <cfvo type="max"/>
        <color rgb="FFFCFCFF"/>
        <color rgb="FF63BE7B"/>
      </colorScale>
    </cfRule>
  </conditionalFormatting>
  <conditionalFormatting sqref="F98:I98">
    <cfRule type="colorScale" priority="19">
      <colorScale>
        <cfvo type="min"/>
        <cfvo type="max"/>
        <color rgb="FFFCFCFF"/>
        <color rgb="FF63BE7B"/>
      </colorScale>
    </cfRule>
  </conditionalFormatting>
  <conditionalFormatting sqref="F99:F101">
    <cfRule type="colorScale" priority="18">
      <colorScale>
        <cfvo type="min"/>
        <cfvo type="max"/>
        <color rgb="FFFCFCFF"/>
        <color rgb="FF63BE7B"/>
      </colorScale>
    </cfRule>
  </conditionalFormatting>
  <conditionalFormatting sqref="E102:E103">
    <cfRule type="colorScale" priority="17">
      <colorScale>
        <cfvo type="min"/>
        <cfvo type="max"/>
        <color rgb="FFFCFCFF"/>
        <color rgb="FF63BE7B"/>
      </colorScale>
    </cfRule>
  </conditionalFormatting>
  <conditionalFormatting sqref="E104:H104">
    <cfRule type="colorScale" priority="16">
      <colorScale>
        <cfvo type="min"/>
        <cfvo type="max"/>
        <color rgb="FFFCFCFF"/>
        <color rgb="FF63BE7B"/>
      </colorScale>
    </cfRule>
  </conditionalFormatting>
  <conditionalFormatting sqref="E105:H105">
    <cfRule type="colorScale" priority="15">
      <colorScale>
        <cfvo type="min"/>
        <cfvo type="max"/>
        <color rgb="FFFCFCFF"/>
        <color rgb="FF63BE7B"/>
      </colorScale>
    </cfRule>
  </conditionalFormatting>
  <conditionalFormatting sqref="E78:I82 F83:I83 E84:E86 E87:I87 E88:E90 F91 H91 E92:I94 G95:I97 E95:E101 G99:I101 F102:I103 E106:I106 I104:I105">
    <cfRule type="colorScale" priority="82">
      <colorScale>
        <cfvo type="min"/>
        <cfvo type="max"/>
        <color rgb="FFFCFCFF"/>
        <color rgb="FF63BE7B"/>
      </colorScale>
    </cfRule>
  </conditionalFormatting>
  <conditionalFormatting sqref="O36:O49">
    <cfRule type="dataBar" priority="14">
      <dataBar>
        <cfvo type="min"/>
        <cfvo type="max"/>
        <color theme="7" tint="-0.499984740745262"/>
      </dataBar>
      <extLst>
        <ext xmlns:x14="http://schemas.microsoft.com/office/spreadsheetml/2009/9/main" uri="{B025F937-C7B1-47D3-B67F-A62EFF666E3E}">
          <x14:id>{CD7E87A4-4A10-40C1-94C4-310290BCFFFD}</x14:id>
        </ext>
      </extLst>
    </cfRule>
  </conditionalFormatting>
  <conditionalFormatting sqref="O50:O69">
    <cfRule type="dataBar" priority="13">
      <dataBar>
        <cfvo type="min"/>
        <cfvo type="max"/>
        <color theme="4" tint="-0.249977111117893"/>
      </dataBar>
      <extLst>
        <ext xmlns:x14="http://schemas.microsoft.com/office/spreadsheetml/2009/9/main" uri="{B025F937-C7B1-47D3-B67F-A62EFF666E3E}">
          <x14:id>{F11D4BE2-E1C3-49FD-A59E-FA2618D41641}</x14:id>
        </ext>
      </extLst>
    </cfRule>
  </conditionalFormatting>
  <conditionalFormatting sqref="O70:O99 O101">
    <cfRule type="dataBar" priority="12">
      <dataBar>
        <cfvo type="min"/>
        <cfvo type="max"/>
        <color rgb="FF7030A0"/>
      </dataBar>
      <extLst>
        <ext xmlns:x14="http://schemas.microsoft.com/office/spreadsheetml/2009/9/main" uri="{B025F937-C7B1-47D3-B67F-A62EFF666E3E}">
          <x14:id>{809CBDDC-9E31-4867-A0B2-747A88FA291F}</x14:id>
        </ext>
      </extLst>
    </cfRule>
  </conditionalFormatting>
  <conditionalFormatting sqref="O102:O106">
    <cfRule type="dataBar" priority="11">
      <dataBar>
        <cfvo type="min"/>
        <cfvo type="max"/>
        <color rgb="FF00B050"/>
      </dataBar>
      <extLst>
        <ext xmlns:x14="http://schemas.microsoft.com/office/spreadsheetml/2009/9/main" uri="{B025F937-C7B1-47D3-B67F-A62EFF666E3E}">
          <x14:id>{066D352A-D739-449A-9F98-9C25899F356D}</x14:id>
        </ext>
      </extLst>
    </cfRule>
  </conditionalFormatting>
  <conditionalFormatting sqref="P2:Q2">
    <cfRule type="dataBar" priority="10">
      <dataBar>
        <cfvo type="min"/>
        <cfvo type="max"/>
        <color rgb="FF638EC6"/>
      </dataBar>
      <extLst>
        <ext xmlns:x14="http://schemas.microsoft.com/office/spreadsheetml/2009/9/main" uri="{B025F937-C7B1-47D3-B67F-A62EFF666E3E}">
          <x14:id>{E0F10F33-9498-48A6-A0D5-49964FD3DB08}</x14:id>
        </ext>
      </extLst>
    </cfRule>
  </conditionalFormatting>
  <conditionalFormatting sqref="E2">
    <cfRule type="dataBar" priority="9">
      <dataBar>
        <cfvo type="min"/>
        <cfvo type="max"/>
        <color rgb="FF638EC6"/>
      </dataBar>
      <extLst>
        <ext xmlns:x14="http://schemas.microsoft.com/office/spreadsheetml/2009/9/main" uri="{B025F937-C7B1-47D3-B67F-A62EFF666E3E}">
          <x14:id>{3E51FA96-D992-4CDA-B2CB-C3B208F40ED5}</x14:id>
        </ext>
      </extLst>
    </cfRule>
  </conditionalFormatting>
  <conditionalFormatting sqref="O101:O107 O2 O4:O99">
    <cfRule type="dataBar" priority="83">
      <dataBar>
        <cfvo type="min"/>
        <cfvo type="max"/>
        <color rgb="FF638EC6"/>
      </dataBar>
      <extLst>
        <ext xmlns:x14="http://schemas.microsoft.com/office/spreadsheetml/2009/9/main" uri="{B025F937-C7B1-47D3-B67F-A62EFF666E3E}">
          <x14:id>{F427A840-50DD-455A-9BD2-2A1563FC00B3}</x14:id>
        </ext>
      </extLst>
    </cfRule>
  </conditionalFormatting>
  <conditionalFormatting sqref="A2:D2">
    <cfRule type="dataBar" priority="8">
      <dataBar>
        <cfvo type="min"/>
        <cfvo type="max"/>
        <color rgb="FF638EC6"/>
      </dataBar>
      <extLst>
        <ext xmlns:x14="http://schemas.microsoft.com/office/spreadsheetml/2009/9/main" uri="{B025F937-C7B1-47D3-B67F-A62EFF666E3E}">
          <x14:id>{5AC3C347-1E06-4A7A-B139-DFE3143C9847}</x14:id>
        </ext>
      </extLst>
    </cfRule>
  </conditionalFormatting>
  <conditionalFormatting sqref="J2">
    <cfRule type="dataBar" priority="7">
      <dataBar>
        <cfvo type="min"/>
        <cfvo type="max"/>
        <color rgb="FF638EC6"/>
      </dataBar>
      <extLst>
        <ext xmlns:x14="http://schemas.microsoft.com/office/spreadsheetml/2009/9/main" uri="{B025F937-C7B1-47D3-B67F-A62EFF666E3E}">
          <x14:id>{D279A39E-E5DA-4159-AFAC-04623CBD4C07}</x14:id>
        </ext>
      </extLst>
    </cfRule>
  </conditionalFormatting>
  <conditionalFormatting sqref="O100">
    <cfRule type="dataBar" priority="5">
      <dataBar>
        <cfvo type="min"/>
        <cfvo type="max"/>
        <color theme="9"/>
      </dataBar>
      <extLst>
        <ext xmlns:x14="http://schemas.microsoft.com/office/spreadsheetml/2009/9/main" uri="{B025F937-C7B1-47D3-B67F-A62EFF666E3E}">
          <x14:id>{D3E957FF-3A4B-4673-9AB6-5369C5A4E35B}</x14:id>
        </ext>
      </extLst>
    </cfRule>
  </conditionalFormatting>
  <conditionalFormatting sqref="O100">
    <cfRule type="dataBar" priority="4">
      <dataBar>
        <cfvo type="min"/>
        <cfvo type="max"/>
        <color rgb="FF7030A0"/>
      </dataBar>
      <extLst>
        <ext xmlns:x14="http://schemas.microsoft.com/office/spreadsheetml/2009/9/main" uri="{B025F937-C7B1-47D3-B67F-A62EFF666E3E}">
          <x14:id>{E4CA609A-968C-47BF-82AA-576500D18F42}</x14:id>
        </ext>
      </extLst>
    </cfRule>
  </conditionalFormatting>
  <conditionalFormatting sqref="O100">
    <cfRule type="dataBar" priority="6">
      <dataBar>
        <cfvo type="min"/>
        <cfvo type="max"/>
        <color rgb="FF638EC6"/>
      </dataBar>
      <extLst>
        <ext xmlns:x14="http://schemas.microsoft.com/office/spreadsheetml/2009/9/main" uri="{B025F937-C7B1-47D3-B67F-A62EFF666E3E}">
          <x14:id>{B06C77B1-D7EA-4FCE-AD6E-29C32F9481D5}</x14:id>
        </ext>
      </extLst>
    </cfRule>
  </conditionalFormatting>
  <conditionalFormatting sqref="O99:O101">
    <cfRule type="dataBar" priority="3">
      <dataBar>
        <cfvo type="min"/>
        <cfvo type="max"/>
        <color rgb="FF7030A0"/>
      </dataBar>
      <extLst>
        <ext xmlns:x14="http://schemas.microsoft.com/office/spreadsheetml/2009/9/main" uri="{B025F937-C7B1-47D3-B67F-A62EFF666E3E}">
          <x14:id>{98B4ACE8-4421-4BCF-BE8D-AFDE71EEA8BB}</x14:id>
        </ext>
      </extLst>
    </cfRule>
  </conditionalFormatting>
  <conditionalFormatting sqref="O4:O106">
    <cfRule type="dataBar" priority="2">
      <dataBar>
        <cfvo type="min"/>
        <cfvo type="max"/>
        <color rgb="FF638EC6"/>
      </dataBar>
      <extLst>
        <ext xmlns:x14="http://schemas.microsoft.com/office/spreadsheetml/2009/9/main" uri="{B025F937-C7B1-47D3-B67F-A62EFF666E3E}">
          <x14:id>{4EB11E61-3324-4BB2-B1F5-9662DBF7C0A0}</x14:id>
        </ext>
      </extLst>
    </cfRule>
  </conditionalFormatting>
  <conditionalFormatting sqref="D9">
    <cfRule type="dataBar" priority="1">
      <dataBar>
        <cfvo type="min"/>
        <cfvo type="max"/>
        <color rgb="FFFFC000"/>
      </dataBar>
      <extLst>
        <ext xmlns:x14="http://schemas.microsoft.com/office/spreadsheetml/2009/9/main" uri="{B025F937-C7B1-47D3-B67F-A62EFF666E3E}">
          <x14:id>{DC0D4DB5-0397-49FD-B3C5-77EB2F21E0E7}</x14:id>
        </ext>
      </extLst>
    </cfRule>
  </conditionalFormatting>
  <printOptions horizontalCentered="1"/>
  <pageMargins left="0.51181102362204722" right="0.51181102362204722" top="0.39370078740157483" bottom="0.39370078740157483" header="0.31496062992125984" footer="0.31496062992125984"/>
  <pageSetup paperSize="9" scale="47" fitToHeight="0" orientation="landscape" verticalDpi="1200" r:id="rId1"/>
  <rowBreaks count="3" manualBreakCount="3">
    <brk id="30" max="16383" man="1"/>
    <brk id="49" max="16383" man="1"/>
    <brk id="106" max="16383" man="1"/>
  </rowBreaks>
  <ignoredErrors>
    <ignoredError sqref="E109" formulaRange="1"/>
  </ignoredErrors>
  <drawing r:id="rId2"/>
  <legacyDrawing r:id="rId3"/>
  <extLst>
    <ext xmlns:x14="http://schemas.microsoft.com/office/spreadsheetml/2009/9/main" uri="{78C0D931-6437-407d-A8EE-F0AAD7539E65}">
      <x14:conditionalFormattings>
        <x14:conditionalFormatting xmlns:xm="http://schemas.microsoft.com/office/excel/2006/main">
          <x14:cfRule type="dataBar" id="{3DDA0473-5854-4C0C-8361-EA1517F93E22}">
            <x14:dataBar minLength="0" maxLength="100" gradient="0">
              <x14:cfvo type="autoMin"/>
              <x14:cfvo type="autoMax"/>
              <x14:negativeFillColor rgb="FFFF0000"/>
              <x14:axisColor rgb="FF000000"/>
            </x14:dataBar>
          </x14:cfRule>
          <x14:cfRule type="dataBar" id="{6F688FE1-C46B-4028-8FB6-34DAA0497CE6}">
            <x14:dataBar minLength="0" maxLength="100" gradient="0">
              <x14:cfvo type="autoMin"/>
              <x14:cfvo type="autoMax"/>
              <x14:negativeFillColor rgb="FFFF0000"/>
              <x14:axisColor rgb="FF000000"/>
            </x14:dataBar>
          </x14:cfRule>
          <xm:sqref>O4:O7</xm:sqref>
        </x14:conditionalFormatting>
        <x14:conditionalFormatting xmlns:xm="http://schemas.microsoft.com/office/excel/2006/main">
          <x14:cfRule type="dataBar" id="{535EC8D7-C096-4CB8-88A1-AABCF5AF2B99}">
            <x14:dataBar minLength="0" maxLength="100" gradient="0">
              <x14:cfvo type="autoMin"/>
              <x14:cfvo type="autoMax"/>
              <x14:negativeFillColor rgb="FFFF0000"/>
              <x14:axisColor rgb="FF000000"/>
            </x14:dataBar>
          </x14:cfRule>
          <xm:sqref>O8:O99 O101:O106</xm:sqref>
        </x14:conditionalFormatting>
        <x14:conditionalFormatting xmlns:xm="http://schemas.microsoft.com/office/excel/2006/main">
          <x14:cfRule type="dataBar" id="{307E8157-078B-4F51-8C2E-F29907A0C61D}">
            <x14:dataBar minLength="0" maxLength="100" gradient="0">
              <x14:cfvo type="autoMin"/>
              <x14:cfvo type="autoMax"/>
              <x14:negativeFillColor rgb="FFFF0000"/>
              <x14:axisColor rgb="FF000000"/>
            </x14:dataBar>
          </x14:cfRule>
          <xm:sqref>O28:O30</xm:sqref>
        </x14:conditionalFormatting>
        <x14:conditionalFormatting xmlns:xm="http://schemas.microsoft.com/office/excel/2006/main">
          <x14:cfRule type="dataBar" id="{C024B84F-64FB-4B54-B857-B2632DFAA6EF}">
            <x14:dataBar minLength="0" maxLength="100" gradient="0">
              <x14:cfvo type="autoMin"/>
              <x14:cfvo type="autoMax"/>
              <x14:negativeFillColor rgb="FFFF0000"/>
              <x14:axisColor rgb="FF000000"/>
            </x14:dataBar>
          </x14:cfRule>
          <xm:sqref>O31:O35</xm:sqref>
        </x14:conditionalFormatting>
        <x14:conditionalFormatting xmlns:xm="http://schemas.microsoft.com/office/excel/2006/main">
          <x14:cfRule type="dataBar" id="{CD7E87A4-4A10-40C1-94C4-310290BCFFFD}">
            <x14:dataBar minLength="0" maxLength="100" gradient="0">
              <x14:cfvo type="autoMin"/>
              <x14:cfvo type="autoMax"/>
              <x14:negativeFillColor rgb="FFFF0000"/>
              <x14:axisColor rgb="FF000000"/>
            </x14:dataBar>
          </x14:cfRule>
          <xm:sqref>O36:O49</xm:sqref>
        </x14:conditionalFormatting>
        <x14:conditionalFormatting xmlns:xm="http://schemas.microsoft.com/office/excel/2006/main">
          <x14:cfRule type="dataBar" id="{F11D4BE2-E1C3-49FD-A59E-FA2618D41641}">
            <x14:dataBar minLength="0" maxLength="100" gradient="0">
              <x14:cfvo type="autoMin"/>
              <x14:cfvo type="autoMax"/>
              <x14:negativeFillColor rgb="FFFF0000"/>
              <x14:axisColor rgb="FF000000"/>
            </x14:dataBar>
          </x14:cfRule>
          <xm:sqref>O50:O69</xm:sqref>
        </x14:conditionalFormatting>
        <x14:conditionalFormatting xmlns:xm="http://schemas.microsoft.com/office/excel/2006/main">
          <x14:cfRule type="dataBar" id="{809CBDDC-9E31-4867-A0B2-747A88FA291F}">
            <x14:dataBar minLength="0" maxLength="100" gradient="0">
              <x14:cfvo type="autoMin"/>
              <x14:cfvo type="autoMax"/>
              <x14:negativeFillColor rgb="FFFF0000"/>
              <x14:axisColor rgb="FF000000"/>
            </x14:dataBar>
          </x14:cfRule>
          <xm:sqref>O70:O99 O101</xm:sqref>
        </x14:conditionalFormatting>
        <x14:conditionalFormatting xmlns:xm="http://schemas.microsoft.com/office/excel/2006/main">
          <x14:cfRule type="dataBar" id="{066D352A-D739-449A-9F98-9C25899F356D}">
            <x14:dataBar minLength="0" maxLength="100" gradient="0">
              <x14:cfvo type="autoMin"/>
              <x14:cfvo type="autoMax"/>
              <x14:negativeFillColor rgb="FFFF0000"/>
              <x14:axisColor rgb="FF000000"/>
            </x14:dataBar>
          </x14:cfRule>
          <xm:sqref>O102:O106</xm:sqref>
        </x14:conditionalFormatting>
        <x14:conditionalFormatting xmlns:xm="http://schemas.microsoft.com/office/excel/2006/main">
          <x14:cfRule type="dataBar" id="{E0F10F33-9498-48A6-A0D5-49964FD3DB08}">
            <x14:dataBar minLength="0" maxLength="100" gradient="0">
              <x14:cfvo type="autoMin"/>
              <x14:cfvo type="autoMax"/>
              <x14:negativeFillColor rgb="FFFF0000"/>
              <x14:axisColor rgb="FF000000"/>
            </x14:dataBar>
          </x14:cfRule>
          <xm:sqref>P2:Q2</xm:sqref>
        </x14:conditionalFormatting>
        <x14:conditionalFormatting xmlns:xm="http://schemas.microsoft.com/office/excel/2006/main">
          <x14:cfRule type="dataBar" id="{3E51FA96-D992-4CDA-B2CB-C3B208F40ED5}">
            <x14:dataBar minLength="0" maxLength="100" gradient="0">
              <x14:cfvo type="autoMin"/>
              <x14:cfvo type="autoMax"/>
              <x14:negativeFillColor rgb="FFFF0000"/>
              <x14:axisColor rgb="FF000000"/>
            </x14:dataBar>
          </x14:cfRule>
          <xm:sqref>E2</xm:sqref>
        </x14:conditionalFormatting>
        <x14:conditionalFormatting xmlns:xm="http://schemas.microsoft.com/office/excel/2006/main">
          <x14:cfRule type="dataBar" id="{F427A840-50DD-455A-9BD2-2A1563FC00B3}">
            <x14:dataBar minLength="0" maxLength="100" gradient="0">
              <x14:cfvo type="autoMin"/>
              <x14:cfvo type="autoMax"/>
              <x14:negativeFillColor rgb="FFFF0000"/>
              <x14:axisColor rgb="FF000000"/>
            </x14:dataBar>
          </x14:cfRule>
          <xm:sqref>O101:O107 O2 O4:O99</xm:sqref>
        </x14:conditionalFormatting>
        <x14:conditionalFormatting xmlns:xm="http://schemas.microsoft.com/office/excel/2006/main">
          <x14:cfRule type="dataBar" id="{5AC3C347-1E06-4A7A-B139-DFE3143C9847}">
            <x14:dataBar minLength="0" maxLength="100" gradient="0">
              <x14:cfvo type="autoMin"/>
              <x14:cfvo type="autoMax"/>
              <x14:negativeFillColor rgb="FFFF0000"/>
              <x14:axisColor rgb="FF000000"/>
            </x14:dataBar>
          </x14:cfRule>
          <xm:sqref>A2:D2</xm:sqref>
        </x14:conditionalFormatting>
        <x14:conditionalFormatting xmlns:xm="http://schemas.microsoft.com/office/excel/2006/main">
          <x14:cfRule type="dataBar" id="{D279A39E-E5DA-4159-AFAC-04623CBD4C07}">
            <x14:dataBar minLength="0" maxLength="100" gradient="0">
              <x14:cfvo type="autoMin"/>
              <x14:cfvo type="autoMax"/>
              <x14:negativeFillColor rgb="FFFF0000"/>
              <x14:axisColor rgb="FF000000"/>
            </x14:dataBar>
          </x14:cfRule>
          <xm:sqref>J2</xm:sqref>
        </x14:conditionalFormatting>
        <x14:conditionalFormatting xmlns:xm="http://schemas.microsoft.com/office/excel/2006/main">
          <x14:cfRule type="dataBar" id="{D3E957FF-3A4B-4673-9AB6-5369C5A4E35B}">
            <x14:dataBar minLength="0" maxLength="100" gradient="0">
              <x14:cfvo type="autoMin"/>
              <x14:cfvo type="autoMax"/>
              <x14:negativeFillColor rgb="FFFF0000"/>
              <x14:axisColor rgb="FF000000"/>
            </x14:dataBar>
          </x14:cfRule>
          <xm:sqref>O100</xm:sqref>
        </x14:conditionalFormatting>
        <x14:conditionalFormatting xmlns:xm="http://schemas.microsoft.com/office/excel/2006/main">
          <x14:cfRule type="dataBar" id="{E4CA609A-968C-47BF-82AA-576500D18F42}">
            <x14:dataBar minLength="0" maxLength="100" gradient="0">
              <x14:cfvo type="autoMin"/>
              <x14:cfvo type="autoMax"/>
              <x14:negativeFillColor rgb="FFFF0000"/>
              <x14:axisColor rgb="FF000000"/>
            </x14:dataBar>
          </x14:cfRule>
          <xm:sqref>O100</xm:sqref>
        </x14:conditionalFormatting>
        <x14:conditionalFormatting xmlns:xm="http://schemas.microsoft.com/office/excel/2006/main">
          <x14:cfRule type="dataBar" id="{B06C77B1-D7EA-4FCE-AD6E-29C32F9481D5}">
            <x14:dataBar minLength="0" maxLength="100" gradient="0">
              <x14:cfvo type="autoMin"/>
              <x14:cfvo type="autoMax"/>
              <x14:negativeFillColor rgb="FFFF0000"/>
              <x14:axisColor rgb="FF000000"/>
            </x14:dataBar>
          </x14:cfRule>
          <xm:sqref>O100</xm:sqref>
        </x14:conditionalFormatting>
        <x14:conditionalFormatting xmlns:xm="http://schemas.microsoft.com/office/excel/2006/main">
          <x14:cfRule type="dataBar" id="{98B4ACE8-4421-4BCF-BE8D-AFDE71EEA8BB}">
            <x14:dataBar minLength="0" maxLength="100" gradient="0">
              <x14:cfvo type="autoMin"/>
              <x14:cfvo type="autoMax"/>
              <x14:negativeFillColor rgb="FFFF0000"/>
              <x14:axisColor rgb="FF000000"/>
            </x14:dataBar>
          </x14:cfRule>
          <xm:sqref>O99:O101</xm:sqref>
        </x14:conditionalFormatting>
        <x14:conditionalFormatting xmlns:xm="http://schemas.microsoft.com/office/excel/2006/main">
          <x14:cfRule type="dataBar" id="{4EB11E61-3324-4BB2-B1F5-9662DBF7C0A0}">
            <x14:dataBar minLength="0" maxLength="100" gradient="0">
              <x14:cfvo type="autoMin"/>
              <x14:cfvo type="autoMax"/>
              <x14:negativeFillColor rgb="FFFF0000"/>
              <x14:axisColor rgb="FF000000"/>
            </x14:dataBar>
          </x14:cfRule>
          <xm:sqref>O4:O106</xm:sqref>
        </x14:conditionalFormatting>
        <x14:conditionalFormatting xmlns:xm="http://schemas.microsoft.com/office/excel/2006/main">
          <x14:cfRule type="dataBar" id="{DC0D4DB5-0397-49FD-B3C5-77EB2F21E0E7}">
            <x14:dataBar minLength="0" maxLength="100" gradient="0">
              <x14:cfvo type="autoMin"/>
              <x14:cfvo type="autoMax"/>
              <x14:negativeFillColor rgb="FFFF0000"/>
              <x14:axisColor rgb="FF000000"/>
            </x14:dataBar>
          </x14:cfRule>
          <xm:sqref>D9</xm:sqref>
        </x14:conditionalFormatting>
      </x14:conditionalFormattings>
    </ext>
    <ext xmlns:x14="http://schemas.microsoft.com/office/spreadsheetml/2009/9/main" uri="{05C60535-1F16-4fd2-B633-F4F36F0B64E0}">
      <x14:sparklineGroups xmlns:xm="http://schemas.microsoft.com/office/excel/2006/main">
        <x14:sparklineGroup lineWeight="3" displayEmptyCellsAs="gap">
          <x14:colorSeries theme="5" tint="0.39997558519241921"/>
          <x14:colorNegative theme="0" tint="-0.499984740745262"/>
          <x14:colorAxis rgb="FF000000"/>
          <x14:colorMarkers theme="5" tint="0.79998168889431442"/>
          <x14:colorFirst theme="5" tint="-0.249977111117893"/>
          <x14:colorLast theme="5" tint="-0.249977111117893"/>
          <x14:colorHigh theme="5" tint="-0.499984740745262"/>
          <x14:colorLow theme="5" tint="-0.499984740745262"/>
          <x14:sparklines>
            <x14:sparkline>
              <xm:f>'Relatório completo'!O4:O7</xm:f>
              <xm:sqref>A4</xm:sqref>
            </x14:sparkline>
          </x14:sparklines>
        </x14:sparklineGroup>
        <x14:sparklineGroup lineWeight="3" displayEmptyCellsAs="gap">
          <x14:colorSeries theme="9" tint="0.39997558519241921"/>
          <x14:colorNegative theme="0" tint="-0.499984740745262"/>
          <x14:colorAxis rgb="FF000000"/>
          <x14:colorMarkers theme="9" tint="0.79998168889431442"/>
          <x14:colorFirst theme="9" tint="-0.249977111117893"/>
          <x14:colorLast theme="9" tint="-0.249977111117893"/>
          <x14:colorHigh theme="9" tint="-0.499984740745262"/>
          <x14:colorLow theme="9" tint="-0.499984740745262"/>
          <x14:sparklines>
            <x14:sparkline>
              <xm:f>'Relatório completo'!O8:O30</xm:f>
              <xm:sqref>A8</xm:sqref>
            </x14:sparkline>
          </x14:sparklines>
        </x14:sparklineGroup>
        <x14:sparklineGroup lineWeight="3" displayEmptyCellsAs="gap">
          <x14:colorSeries theme="7" tint="0.39997558519241921"/>
          <x14:colorNegative theme="0" tint="-0.499984740745262"/>
          <x14:colorAxis rgb="FF000000"/>
          <x14:colorMarkers theme="7" tint="0.79998168889431442"/>
          <x14:colorFirst theme="7" tint="-0.249977111117893"/>
          <x14:colorLast theme="7" tint="-0.249977111117893"/>
          <x14:colorHigh theme="7" tint="-0.499984740745262"/>
          <x14:colorLow theme="7" tint="-0.499984740745262"/>
          <x14:sparklines>
            <x14:sparkline>
              <xm:f>'Relatório completo'!O31:O35</xm:f>
              <xm:sqref>A31</xm:sqref>
            </x14:sparkline>
          </x14:sparklines>
        </x14:sparklineGroup>
        <x14:sparklineGroup lineWeight="3" displayEmptyCellsAs="gap">
          <x14:colorSeries rgb="FF376092"/>
          <x14:colorNegative rgb="FFD00000"/>
          <x14:colorAxis rgb="FF000000"/>
          <x14:colorMarkers rgb="FFD00000"/>
          <x14:colorFirst rgb="FFD00000"/>
          <x14:colorLast rgb="FFD00000"/>
          <x14:colorHigh rgb="FFD00000"/>
          <x14:colorLow rgb="FFD00000"/>
          <x14:sparklines>
            <x14:sparkline>
              <xm:f>'Relatório completo'!O50:O69</xm:f>
              <xm:sqref>A50</xm:sqref>
            </x14:sparkline>
          </x14:sparklines>
        </x14:sparklineGroup>
        <x14:sparklineGroup lineWeight="3" displayEmptyCellsAs="gap">
          <x14:colorSeries theme="7" tint="-0.499984740745262"/>
          <x14:colorNegative theme="8"/>
          <x14:colorAxis rgb="FF000000"/>
          <x14:colorMarkers theme="7" tint="-0.499984740745262"/>
          <x14:colorFirst theme="7" tint="0.39997558519241921"/>
          <x14:colorLast theme="7" tint="0.39997558519241921"/>
          <x14:colorHigh theme="7"/>
          <x14:colorLow theme="7"/>
          <x14:sparklines>
            <x14:sparkline>
              <xm:f>'Relatório completo'!O36:O49</xm:f>
              <xm:sqref>A36</xm:sqref>
            </x14:sparkline>
          </x14:sparklines>
        </x14:sparklineGroup>
        <x14:sparklineGroup lineWeight="3" displayEmptyCellsAs="gap">
          <x14:colorSeries rgb="FF00B050"/>
          <x14:colorNegative rgb="FFD00000"/>
          <x14:colorAxis rgb="FF000000"/>
          <x14:colorMarkers rgb="FFD00000"/>
          <x14:colorFirst rgb="FFD00000"/>
          <x14:colorLast rgb="FFD00000"/>
          <x14:colorHigh rgb="FFD00000"/>
          <x14:colorLow rgb="FFD00000"/>
          <x14:sparklines>
            <x14:sparkline>
              <xm:f>'Relatório completo'!O102:O106</xm:f>
              <xm:sqref>A102</xm:sqref>
            </x14:sparkline>
          </x14:sparklines>
        </x14:sparklineGroup>
        <x14:sparklineGroup lineWeight="3" displayEmptyCellsAs="gap">
          <x14:colorSeries rgb="FF7030A0"/>
          <x14:colorNegative rgb="FFD00000"/>
          <x14:colorAxis rgb="FF000000"/>
          <x14:colorMarkers rgb="FFD00000"/>
          <x14:colorFirst rgb="FFD00000"/>
          <x14:colorLast rgb="FFD00000"/>
          <x14:colorHigh rgb="FFD00000"/>
          <x14:colorLow rgb="FFD00000"/>
          <x14:sparklines>
            <x14:sparkline>
              <xm:f>'Relatório completo'!O70:O98</xm:f>
              <xm:sqref>A70</xm:sqref>
            </x14:sparkline>
          </x14:sparklines>
        </x14:sparklineGroup>
      </x14:sparklineGroup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dimension ref="A1:R104"/>
  <sheetViews>
    <sheetView topLeftCell="C1" zoomScale="85" zoomScaleNormal="85" workbookViewId="0">
      <selection activeCell="E42" sqref="E42"/>
    </sheetView>
  </sheetViews>
  <sheetFormatPr defaultColWidth="9" defaultRowHeight="15" x14ac:dyDescent="0.25"/>
  <cols>
    <col min="1" max="1" width="34.28515625" style="100" customWidth="1"/>
    <col min="2" max="2" width="34.28515625" style="102" customWidth="1"/>
    <col min="3" max="3" width="69.7109375" style="100" customWidth="1"/>
    <col min="4" max="4" width="15.5703125" style="100" customWidth="1"/>
    <col min="5" max="5" width="71.42578125" style="100" customWidth="1"/>
    <col min="6" max="6" width="15" style="100" customWidth="1"/>
    <col min="7" max="10" width="9.7109375" style="100" customWidth="1"/>
    <col min="11" max="11" width="11.42578125" style="100" customWidth="1"/>
    <col min="12" max="15" width="9.7109375" style="100" customWidth="1"/>
    <col min="16" max="16" width="12.28515625" style="100" customWidth="1"/>
    <col min="17" max="17" width="86.42578125" style="100" customWidth="1"/>
    <col min="18" max="18" width="69.7109375" style="100" customWidth="1"/>
    <col min="19" max="16384" width="9" style="100"/>
  </cols>
  <sheetData>
    <row r="1" spans="1:18" s="102" customFormat="1" ht="45" x14ac:dyDescent="0.25">
      <c r="A1" s="102" t="s">
        <v>0</v>
      </c>
      <c r="B1" s="102" t="s">
        <v>307</v>
      </c>
      <c r="C1" s="102" t="s">
        <v>1</v>
      </c>
      <c r="D1" s="102" t="s">
        <v>2</v>
      </c>
      <c r="E1" s="102" t="s">
        <v>3</v>
      </c>
      <c r="F1" s="102" t="s">
        <v>297</v>
      </c>
      <c r="G1" s="102" t="s">
        <v>298</v>
      </c>
      <c r="H1" s="102" t="s">
        <v>299</v>
      </c>
      <c r="I1" s="102" t="s">
        <v>300</v>
      </c>
      <c r="J1" s="102" t="s">
        <v>301</v>
      </c>
      <c r="K1" s="102" t="s">
        <v>302</v>
      </c>
      <c r="L1" s="102" t="s">
        <v>303</v>
      </c>
      <c r="M1" s="102" t="s">
        <v>304</v>
      </c>
      <c r="N1" s="102" t="s">
        <v>305</v>
      </c>
      <c r="O1" s="102" t="s">
        <v>306</v>
      </c>
      <c r="P1" s="102" t="s">
        <v>6</v>
      </c>
      <c r="Q1" s="102" t="s">
        <v>7</v>
      </c>
      <c r="R1" s="102" t="s">
        <v>8</v>
      </c>
    </row>
    <row r="2" spans="1:18" ht="45" hidden="1" x14ac:dyDescent="0.25">
      <c r="A2" s="100" t="s">
        <v>9</v>
      </c>
      <c r="B2" s="103">
        <f>AVERAGE(P2:P5)</f>
        <v>18.75</v>
      </c>
      <c r="C2" s="100" t="s">
        <v>10</v>
      </c>
      <c r="D2" s="100" t="s">
        <v>11</v>
      </c>
      <c r="E2" s="100" t="s">
        <v>12</v>
      </c>
      <c r="F2" s="101">
        <v>0.2</v>
      </c>
      <c r="G2" s="101">
        <v>0.4</v>
      </c>
      <c r="H2" s="101">
        <v>0.6</v>
      </c>
      <c r="I2" s="101">
        <v>0.8</v>
      </c>
      <c r="J2" s="101">
        <v>1</v>
      </c>
      <c r="K2" s="101">
        <v>0.15</v>
      </c>
      <c r="L2" s="101">
        <v>0.25</v>
      </c>
      <c r="P2" s="100">
        <v>25</v>
      </c>
      <c r="Q2" s="100" t="s">
        <v>13</v>
      </c>
      <c r="R2" s="100" t="s">
        <v>14</v>
      </c>
    </row>
    <row r="3" spans="1:18" ht="60" hidden="1" x14ac:dyDescent="0.25">
      <c r="A3" s="100" t="s">
        <v>9</v>
      </c>
      <c r="B3" s="103">
        <f t="shared" ref="B3:B5" si="0">AVERAGE(P3:P6)</f>
        <v>12.5</v>
      </c>
      <c r="C3" s="100" t="s">
        <v>10</v>
      </c>
      <c r="D3" s="100" t="s">
        <v>11</v>
      </c>
      <c r="E3" s="100" t="s">
        <v>15</v>
      </c>
      <c r="F3" s="101">
        <v>0.2</v>
      </c>
      <c r="G3" s="101">
        <v>0.4</v>
      </c>
      <c r="H3" s="101">
        <v>0.6</v>
      </c>
      <c r="I3" s="101">
        <v>0.8</v>
      </c>
      <c r="J3" s="101">
        <v>1</v>
      </c>
      <c r="K3" s="101">
        <v>0.15</v>
      </c>
      <c r="L3" s="101">
        <v>0.25</v>
      </c>
      <c r="P3" s="100">
        <v>25</v>
      </c>
      <c r="Q3" s="100" t="s">
        <v>16</v>
      </c>
      <c r="R3" s="100" t="s">
        <v>17</v>
      </c>
    </row>
    <row r="4" spans="1:18" ht="30" hidden="1" x14ac:dyDescent="0.25">
      <c r="A4" s="100" t="s">
        <v>9</v>
      </c>
      <c r="B4" s="103">
        <f t="shared" si="0"/>
        <v>18.75</v>
      </c>
      <c r="C4" s="100" t="s">
        <v>10</v>
      </c>
      <c r="D4" s="100" t="s">
        <v>11</v>
      </c>
      <c r="E4" s="100" t="s">
        <v>18</v>
      </c>
      <c r="F4" s="101"/>
      <c r="G4" s="101">
        <v>0.25</v>
      </c>
      <c r="H4" s="101">
        <v>0.5</v>
      </c>
      <c r="I4" s="101">
        <v>0.75</v>
      </c>
      <c r="J4" s="101">
        <v>1</v>
      </c>
      <c r="K4" s="101"/>
      <c r="L4" s="101">
        <v>0.25</v>
      </c>
      <c r="P4" s="100">
        <v>25</v>
      </c>
      <c r="Q4" s="100" t="s">
        <v>19</v>
      </c>
      <c r="R4" s="100" t="s">
        <v>19</v>
      </c>
    </row>
    <row r="5" spans="1:18" ht="30" hidden="1" x14ac:dyDescent="0.25">
      <c r="A5" s="100" t="s">
        <v>9</v>
      </c>
      <c r="B5" s="103">
        <f t="shared" si="0"/>
        <v>18.75</v>
      </c>
      <c r="C5" s="100" t="s">
        <v>10</v>
      </c>
      <c r="D5" s="100" t="s">
        <v>11</v>
      </c>
      <c r="E5" s="100" t="s">
        <v>20</v>
      </c>
      <c r="F5" s="101"/>
      <c r="G5" s="101">
        <v>0.25</v>
      </c>
      <c r="H5" s="101">
        <v>0.5</v>
      </c>
      <c r="I5" s="101">
        <v>0.75</v>
      </c>
      <c r="J5" s="101">
        <v>1</v>
      </c>
      <c r="K5" s="101"/>
      <c r="L5" s="101">
        <v>0</v>
      </c>
      <c r="P5" s="100">
        <v>0</v>
      </c>
      <c r="Q5" s="100" t="s">
        <v>21</v>
      </c>
      <c r="R5" s="100" t="s">
        <v>22</v>
      </c>
    </row>
    <row r="6" spans="1:18" ht="45" hidden="1" x14ac:dyDescent="0.25">
      <c r="A6" s="100" t="s">
        <v>23</v>
      </c>
      <c r="B6" s="103">
        <f>AVERAGE(P6:P28)</f>
        <v>32.391304347826086</v>
      </c>
      <c r="C6" s="100" t="s">
        <v>24</v>
      </c>
      <c r="D6" s="100" t="s">
        <v>25</v>
      </c>
      <c r="E6" s="100" t="s">
        <v>26</v>
      </c>
      <c r="F6" s="101">
        <v>1</v>
      </c>
      <c r="G6" s="101"/>
      <c r="H6" s="101"/>
      <c r="I6" s="101"/>
      <c r="J6" s="101"/>
      <c r="K6" s="101">
        <v>0</v>
      </c>
      <c r="L6" s="101"/>
      <c r="P6" s="100">
        <v>0</v>
      </c>
      <c r="Q6" s="100" t="s">
        <v>27</v>
      </c>
      <c r="R6" s="100" t="s">
        <v>28</v>
      </c>
    </row>
    <row r="7" spans="1:18" ht="105" hidden="1" x14ac:dyDescent="0.25">
      <c r="A7" s="100" t="s">
        <v>23</v>
      </c>
      <c r="B7" s="103">
        <v>32.391304347826086</v>
      </c>
      <c r="C7" s="100" t="s">
        <v>24</v>
      </c>
      <c r="D7" s="100" t="s">
        <v>25</v>
      </c>
      <c r="E7" s="100" t="s">
        <v>29</v>
      </c>
      <c r="F7" s="101">
        <v>0.5</v>
      </c>
      <c r="G7" s="101">
        <v>1</v>
      </c>
      <c r="H7" s="101"/>
      <c r="I7" s="101"/>
      <c r="J7" s="101"/>
      <c r="K7" s="101">
        <v>0</v>
      </c>
      <c r="L7" s="101">
        <v>0.5</v>
      </c>
      <c r="P7" s="100">
        <v>50</v>
      </c>
      <c r="Q7" s="100" t="s">
        <v>30</v>
      </c>
      <c r="R7" s="100" t="s">
        <v>31</v>
      </c>
    </row>
    <row r="8" spans="1:18" ht="60" hidden="1" x14ac:dyDescent="0.25">
      <c r="A8" s="100" t="s">
        <v>23</v>
      </c>
      <c r="B8" s="103">
        <v>32.391304347826086</v>
      </c>
      <c r="C8" s="100" t="s">
        <v>24</v>
      </c>
      <c r="D8" s="100" t="s">
        <v>25</v>
      </c>
      <c r="E8" s="100" t="s">
        <v>32</v>
      </c>
      <c r="F8" s="101"/>
      <c r="G8" s="101">
        <v>0.25</v>
      </c>
      <c r="H8" s="101">
        <v>0.5</v>
      </c>
      <c r="I8" s="101">
        <v>0.75</v>
      </c>
      <c r="J8" s="101">
        <v>1</v>
      </c>
      <c r="K8" s="101">
        <v>0</v>
      </c>
      <c r="L8" s="101">
        <v>0.25</v>
      </c>
      <c r="P8" s="100">
        <v>25</v>
      </c>
      <c r="Q8" s="100" t="s">
        <v>33</v>
      </c>
      <c r="R8" s="100" t="s">
        <v>34</v>
      </c>
    </row>
    <row r="9" spans="1:18" ht="60" hidden="1" x14ac:dyDescent="0.25">
      <c r="A9" s="100" t="s">
        <v>23</v>
      </c>
      <c r="B9" s="103">
        <v>32.391304347826086</v>
      </c>
      <c r="C9" s="100" t="s">
        <v>24</v>
      </c>
      <c r="D9" s="100" t="s">
        <v>25</v>
      </c>
      <c r="E9" s="100" t="s">
        <v>35</v>
      </c>
      <c r="F9" s="101"/>
      <c r="G9" s="101">
        <v>0.25</v>
      </c>
      <c r="H9" s="101">
        <v>0.5</v>
      </c>
      <c r="I9" s="101">
        <v>0.75</v>
      </c>
      <c r="J9" s="101">
        <v>1</v>
      </c>
      <c r="K9" s="101">
        <v>0</v>
      </c>
      <c r="L9" s="101">
        <v>0.25</v>
      </c>
      <c r="P9" s="100">
        <v>25</v>
      </c>
      <c r="Q9" s="100" t="s">
        <v>33</v>
      </c>
      <c r="R9" s="100" t="s">
        <v>34</v>
      </c>
    </row>
    <row r="10" spans="1:18" ht="30" hidden="1" x14ac:dyDescent="0.25">
      <c r="A10" s="100" t="s">
        <v>23</v>
      </c>
      <c r="B10" s="103">
        <v>32.391304347826086</v>
      </c>
      <c r="C10" s="100" t="s">
        <v>36</v>
      </c>
      <c r="D10" s="100" t="s">
        <v>11</v>
      </c>
      <c r="E10" s="100" t="s">
        <v>37</v>
      </c>
      <c r="F10" s="101"/>
      <c r="G10" s="101">
        <v>1</v>
      </c>
      <c r="H10" s="101"/>
      <c r="I10" s="101"/>
      <c r="J10" s="101"/>
      <c r="K10" s="101"/>
      <c r="L10" s="101">
        <v>0</v>
      </c>
      <c r="P10" s="100">
        <v>0</v>
      </c>
      <c r="Q10" s="100" t="s">
        <v>38</v>
      </c>
      <c r="R10" s="100" t="s">
        <v>39</v>
      </c>
    </row>
    <row r="11" spans="1:18" hidden="1" x14ac:dyDescent="0.25">
      <c r="A11" s="100" t="s">
        <v>23</v>
      </c>
      <c r="B11" s="103">
        <v>32.391304347826086</v>
      </c>
      <c r="C11" s="100" t="s">
        <v>36</v>
      </c>
      <c r="D11" s="100" t="s">
        <v>11</v>
      </c>
      <c r="E11" s="100" t="s">
        <v>40</v>
      </c>
      <c r="F11" s="101"/>
      <c r="G11" s="101">
        <v>1</v>
      </c>
      <c r="H11" s="101"/>
      <c r="I11" s="101"/>
      <c r="J11" s="101"/>
      <c r="K11" s="101"/>
      <c r="L11" s="101">
        <v>1</v>
      </c>
      <c r="P11" s="100">
        <v>100</v>
      </c>
      <c r="Q11" s="100" t="s">
        <v>41</v>
      </c>
      <c r="R11" s="100" t="s">
        <v>42</v>
      </c>
    </row>
    <row r="12" spans="1:18" ht="30" hidden="1" x14ac:dyDescent="0.25">
      <c r="A12" s="100" t="s">
        <v>23</v>
      </c>
      <c r="B12" s="103">
        <v>32.391304347826086</v>
      </c>
      <c r="C12" s="100" t="s">
        <v>36</v>
      </c>
      <c r="D12" s="100" t="s">
        <v>11</v>
      </c>
      <c r="E12" s="100" t="s">
        <v>43</v>
      </c>
      <c r="F12" s="101"/>
      <c r="G12" s="101">
        <v>0.25</v>
      </c>
      <c r="H12" s="101">
        <v>0.5</v>
      </c>
      <c r="I12" s="101">
        <v>0.75</v>
      </c>
      <c r="J12" s="101">
        <v>1</v>
      </c>
      <c r="K12" s="101"/>
      <c r="L12" s="101">
        <v>0</v>
      </c>
      <c r="P12" s="100">
        <v>0</v>
      </c>
      <c r="Q12" s="100" t="s">
        <v>44</v>
      </c>
      <c r="R12" s="100" t="s">
        <v>45</v>
      </c>
    </row>
    <row r="13" spans="1:18" ht="45" hidden="1" x14ac:dyDescent="0.25">
      <c r="A13" s="100" t="s">
        <v>23</v>
      </c>
      <c r="B13" s="103">
        <v>32.391304347826086</v>
      </c>
      <c r="C13" s="100" t="s">
        <v>46</v>
      </c>
      <c r="D13" s="100" t="s">
        <v>47</v>
      </c>
      <c r="E13" s="100" t="s">
        <v>48</v>
      </c>
      <c r="F13" s="101">
        <v>1</v>
      </c>
      <c r="G13" s="101"/>
      <c r="H13" s="101"/>
      <c r="I13" s="101"/>
      <c r="J13" s="101"/>
      <c r="K13" s="101">
        <v>1</v>
      </c>
      <c r="L13" s="101"/>
      <c r="P13" s="100">
        <v>100</v>
      </c>
      <c r="Q13" s="100" t="s">
        <v>49</v>
      </c>
      <c r="R13" s="100" t="s">
        <v>50</v>
      </c>
    </row>
    <row r="14" spans="1:18" ht="45" hidden="1" x14ac:dyDescent="0.25">
      <c r="A14" s="100" t="s">
        <v>23</v>
      </c>
      <c r="B14" s="103">
        <v>32.391304347826086</v>
      </c>
      <c r="C14" s="100" t="s">
        <v>46</v>
      </c>
      <c r="D14" s="100" t="s">
        <v>47</v>
      </c>
      <c r="E14" s="100" t="s">
        <v>51</v>
      </c>
      <c r="F14" s="101">
        <v>1</v>
      </c>
      <c r="G14" s="101"/>
      <c r="H14" s="101"/>
      <c r="I14" s="101"/>
      <c r="J14" s="101"/>
      <c r="K14" s="101">
        <v>0.05</v>
      </c>
      <c r="L14" s="101"/>
      <c r="P14" s="100">
        <v>5</v>
      </c>
      <c r="Q14" s="100" t="s">
        <v>52</v>
      </c>
      <c r="R14" s="100" t="s">
        <v>53</v>
      </c>
    </row>
    <row r="15" spans="1:18" hidden="1" x14ac:dyDescent="0.25">
      <c r="A15" s="100" t="s">
        <v>23</v>
      </c>
      <c r="B15" s="103">
        <v>32.391304347826086</v>
      </c>
      <c r="C15" s="100" t="s">
        <v>46</v>
      </c>
      <c r="D15" s="100" t="s">
        <v>47</v>
      </c>
      <c r="E15" s="100" t="s">
        <v>54</v>
      </c>
      <c r="F15" s="101">
        <v>1</v>
      </c>
      <c r="G15" s="101"/>
      <c r="H15" s="101"/>
      <c r="I15" s="101"/>
      <c r="J15" s="101"/>
      <c r="K15" s="101">
        <v>0.05</v>
      </c>
      <c r="L15" s="101"/>
      <c r="P15" s="100">
        <v>5</v>
      </c>
      <c r="Q15" s="100" t="s">
        <v>55</v>
      </c>
      <c r="R15" s="100" t="s">
        <v>56</v>
      </c>
    </row>
    <row r="16" spans="1:18" hidden="1" x14ac:dyDescent="0.25">
      <c r="A16" s="100" t="s">
        <v>23</v>
      </c>
      <c r="B16" s="103">
        <v>32.391304347826086</v>
      </c>
      <c r="C16" s="100" t="s">
        <v>46</v>
      </c>
      <c r="D16" s="100" t="s">
        <v>47</v>
      </c>
      <c r="E16" s="100" t="s">
        <v>57</v>
      </c>
      <c r="F16" s="101">
        <v>1</v>
      </c>
      <c r="G16" s="101"/>
      <c r="H16" s="101"/>
      <c r="I16" s="101"/>
      <c r="J16" s="101"/>
      <c r="K16" s="101">
        <v>0.05</v>
      </c>
      <c r="L16" s="101"/>
      <c r="P16" s="100">
        <v>5</v>
      </c>
      <c r="Q16" s="100" t="s">
        <v>55</v>
      </c>
      <c r="R16" s="100" t="s">
        <v>58</v>
      </c>
    </row>
    <row r="17" spans="1:18" ht="30" hidden="1" x14ac:dyDescent="0.25">
      <c r="A17" s="100" t="s">
        <v>23</v>
      </c>
      <c r="B17" s="103">
        <v>32.391304347826086</v>
      </c>
      <c r="C17" s="100" t="s">
        <v>46</v>
      </c>
      <c r="D17" s="100" t="s">
        <v>47</v>
      </c>
      <c r="E17" s="100" t="s">
        <v>59</v>
      </c>
      <c r="F17" s="101">
        <v>1</v>
      </c>
      <c r="G17" s="101"/>
      <c r="H17" s="101"/>
      <c r="I17" s="101"/>
      <c r="J17" s="101"/>
      <c r="K17" s="101">
        <v>0</v>
      </c>
      <c r="L17" s="101"/>
      <c r="P17" s="100">
        <v>0</v>
      </c>
      <c r="Q17" s="100" t="s">
        <v>60</v>
      </c>
      <c r="R17" s="100" t="s">
        <v>61</v>
      </c>
    </row>
    <row r="18" spans="1:18" ht="90" hidden="1" x14ac:dyDescent="0.25">
      <c r="A18" s="100" t="s">
        <v>23</v>
      </c>
      <c r="B18" s="103">
        <v>32.391304347826086</v>
      </c>
      <c r="C18" s="100" t="s">
        <v>46</v>
      </c>
      <c r="D18" s="100" t="s">
        <v>47</v>
      </c>
      <c r="E18" s="100" t="s">
        <v>62</v>
      </c>
      <c r="F18" s="101">
        <v>0.2</v>
      </c>
      <c r="G18" s="101">
        <v>0.4</v>
      </c>
      <c r="H18" s="101">
        <v>0.6</v>
      </c>
      <c r="I18" s="101">
        <v>0.8</v>
      </c>
      <c r="J18" s="101">
        <v>1</v>
      </c>
      <c r="K18" s="101">
        <v>0</v>
      </c>
      <c r="L18" s="101">
        <v>0.05</v>
      </c>
      <c r="P18" s="100">
        <v>5</v>
      </c>
      <c r="Q18" s="100" t="s">
        <v>63</v>
      </c>
      <c r="R18" s="100" t="s">
        <v>64</v>
      </c>
    </row>
    <row r="19" spans="1:18" ht="45" hidden="1" x14ac:dyDescent="0.25">
      <c r="A19" s="100" t="s">
        <v>23</v>
      </c>
      <c r="B19" s="103">
        <v>32.391304347826086</v>
      </c>
      <c r="C19" s="100" t="s">
        <v>65</v>
      </c>
      <c r="D19" s="100" t="s">
        <v>25</v>
      </c>
      <c r="E19" s="100" t="s">
        <v>66</v>
      </c>
      <c r="F19" s="101">
        <v>1</v>
      </c>
      <c r="G19" s="101"/>
      <c r="H19" s="101"/>
      <c r="I19" s="101"/>
      <c r="J19" s="101"/>
      <c r="K19" s="101">
        <v>0</v>
      </c>
      <c r="L19" s="101"/>
      <c r="P19" s="100">
        <v>0</v>
      </c>
      <c r="Q19" s="100" t="s">
        <v>27</v>
      </c>
      <c r="R19" s="100" t="s">
        <v>28</v>
      </c>
    </row>
    <row r="20" spans="1:18" ht="60" hidden="1" x14ac:dyDescent="0.25">
      <c r="A20" s="100" t="s">
        <v>23</v>
      </c>
      <c r="B20" s="103">
        <v>32.391304347826086</v>
      </c>
      <c r="C20" s="100" t="s">
        <v>65</v>
      </c>
      <c r="D20" s="100" t="s">
        <v>25</v>
      </c>
      <c r="E20" s="100" t="s">
        <v>67</v>
      </c>
      <c r="F20" s="101">
        <v>0.2</v>
      </c>
      <c r="G20" s="101">
        <v>0.4</v>
      </c>
      <c r="H20" s="101">
        <v>0.6</v>
      </c>
      <c r="I20" s="101">
        <v>0.8</v>
      </c>
      <c r="J20" s="101">
        <v>1</v>
      </c>
      <c r="K20" s="101">
        <v>0</v>
      </c>
      <c r="L20" s="101">
        <v>0.5</v>
      </c>
      <c r="P20" s="100">
        <v>50</v>
      </c>
      <c r="Q20" s="100" t="s">
        <v>68</v>
      </c>
      <c r="R20" s="100" t="s">
        <v>69</v>
      </c>
    </row>
    <row r="21" spans="1:18" ht="60" hidden="1" x14ac:dyDescent="0.25">
      <c r="A21" s="100" t="s">
        <v>23</v>
      </c>
      <c r="B21" s="103">
        <v>32.391304347826086</v>
      </c>
      <c r="C21" s="100" t="s">
        <v>65</v>
      </c>
      <c r="D21" s="100" t="s">
        <v>25</v>
      </c>
      <c r="E21" s="100" t="s">
        <v>70</v>
      </c>
      <c r="F21" s="101">
        <v>0.2</v>
      </c>
      <c r="G21" s="101">
        <v>0.4</v>
      </c>
      <c r="H21" s="101">
        <v>0.6</v>
      </c>
      <c r="I21" s="101">
        <v>0.8</v>
      </c>
      <c r="J21" s="101">
        <v>1</v>
      </c>
      <c r="K21" s="101">
        <v>0</v>
      </c>
      <c r="L21" s="101">
        <v>0.75</v>
      </c>
      <c r="P21" s="100">
        <v>75</v>
      </c>
      <c r="Q21" s="100" t="s">
        <v>71</v>
      </c>
      <c r="R21" s="100" t="s">
        <v>72</v>
      </c>
    </row>
    <row r="22" spans="1:18" ht="30" hidden="1" x14ac:dyDescent="0.25">
      <c r="A22" s="100" t="s">
        <v>23</v>
      </c>
      <c r="B22" s="103">
        <v>32.391304347826086</v>
      </c>
      <c r="C22" s="100" t="s">
        <v>73</v>
      </c>
      <c r="D22" s="100" t="s">
        <v>25</v>
      </c>
      <c r="E22" s="100" t="s">
        <v>74</v>
      </c>
      <c r="F22" s="101">
        <v>1</v>
      </c>
      <c r="G22" s="101"/>
      <c r="H22" s="101"/>
      <c r="I22" s="101"/>
      <c r="J22" s="101"/>
      <c r="K22" s="101">
        <v>0</v>
      </c>
      <c r="L22" s="101"/>
      <c r="P22" s="100">
        <v>0</v>
      </c>
      <c r="Q22" s="100" t="s">
        <v>75</v>
      </c>
      <c r="R22" s="100" t="s">
        <v>76</v>
      </c>
    </row>
    <row r="23" spans="1:18" ht="75" hidden="1" x14ac:dyDescent="0.25">
      <c r="A23" s="100" t="s">
        <v>23</v>
      </c>
      <c r="B23" s="103">
        <v>32.391304347826086</v>
      </c>
      <c r="C23" s="100" t="s">
        <v>73</v>
      </c>
      <c r="D23" s="100" t="s">
        <v>25</v>
      </c>
      <c r="E23" s="100" t="s">
        <v>77</v>
      </c>
      <c r="F23" s="101">
        <v>0.2</v>
      </c>
      <c r="G23" s="101">
        <v>0.4</v>
      </c>
      <c r="H23" s="101">
        <v>0.6</v>
      </c>
      <c r="I23" s="101">
        <v>0.8</v>
      </c>
      <c r="J23" s="101">
        <v>1</v>
      </c>
      <c r="K23" s="101">
        <v>0</v>
      </c>
      <c r="L23" s="101">
        <v>0.5</v>
      </c>
      <c r="P23" s="100">
        <v>50</v>
      </c>
      <c r="Q23" s="100" t="s">
        <v>78</v>
      </c>
      <c r="R23" s="100" t="s">
        <v>79</v>
      </c>
    </row>
    <row r="24" spans="1:18" ht="30" hidden="1" x14ac:dyDescent="0.25">
      <c r="A24" s="100" t="s">
        <v>23</v>
      </c>
      <c r="B24" s="103">
        <v>32.391304347826086</v>
      </c>
      <c r="C24" s="100" t="s">
        <v>73</v>
      </c>
      <c r="D24" s="100" t="s">
        <v>25</v>
      </c>
      <c r="E24" s="100" t="s">
        <v>80</v>
      </c>
      <c r="F24" s="101"/>
      <c r="G24" s="101">
        <v>0.25</v>
      </c>
      <c r="H24" s="101">
        <v>0.5</v>
      </c>
      <c r="I24" s="101">
        <v>0.75</v>
      </c>
      <c r="J24" s="101">
        <v>1</v>
      </c>
      <c r="K24" s="101">
        <v>0</v>
      </c>
      <c r="L24" s="101">
        <v>1</v>
      </c>
      <c r="P24" s="100">
        <v>100</v>
      </c>
      <c r="Q24" s="100" t="s">
        <v>81</v>
      </c>
      <c r="R24" s="100" t="s">
        <v>82</v>
      </c>
    </row>
    <row r="25" spans="1:18" ht="30" hidden="1" x14ac:dyDescent="0.25">
      <c r="A25" s="100" t="s">
        <v>23</v>
      </c>
      <c r="B25" s="103">
        <v>32.391304347826086</v>
      </c>
      <c r="C25" s="100" t="s">
        <v>73</v>
      </c>
      <c r="D25" s="100" t="s">
        <v>25</v>
      </c>
      <c r="E25" s="100" t="s">
        <v>83</v>
      </c>
      <c r="F25" s="101"/>
      <c r="G25" s="101">
        <v>0.25</v>
      </c>
      <c r="H25" s="101">
        <v>0.5</v>
      </c>
      <c r="I25" s="101">
        <v>0.75</v>
      </c>
      <c r="J25" s="101">
        <v>1</v>
      </c>
      <c r="K25" s="101">
        <v>0</v>
      </c>
      <c r="L25" s="101">
        <v>1</v>
      </c>
      <c r="P25" s="100">
        <v>100</v>
      </c>
      <c r="Q25" s="100" t="s">
        <v>84</v>
      </c>
      <c r="R25" s="100" t="s">
        <v>85</v>
      </c>
    </row>
    <row r="26" spans="1:18" ht="30" hidden="1" x14ac:dyDescent="0.25">
      <c r="A26" s="100" t="s">
        <v>23</v>
      </c>
      <c r="B26" s="103">
        <v>32.391304347826086</v>
      </c>
      <c r="C26" s="100" t="s">
        <v>86</v>
      </c>
      <c r="D26" s="100" t="s">
        <v>11</v>
      </c>
      <c r="E26" s="100" t="s">
        <v>87</v>
      </c>
      <c r="F26" s="101">
        <v>1</v>
      </c>
      <c r="G26" s="101"/>
      <c r="H26" s="101"/>
      <c r="I26" s="101"/>
      <c r="J26" s="101"/>
      <c r="K26" s="101">
        <v>0.5</v>
      </c>
      <c r="L26" s="101"/>
      <c r="P26" s="100">
        <v>50</v>
      </c>
      <c r="Q26" s="100" t="s">
        <v>88</v>
      </c>
      <c r="R26" s="100" t="s">
        <v>89</v>
      </c>
    </row>
    <row r="27" spans="1:18" ht="45" hidden="1" x14ac:dyDescent="0.25">
      <c r="A27" s="100" t="s">
        <v>23</v>
      </c>
      <c r="B27" s="103">
        <v>32.391304347826086</v>
      </c>
      <c r="C27" s="100" t="s">
        <v>86</v>
      </c>
      <c r="D27" s="100" t="s">
        <v>11</v>
      </c>
      <c r="E27" s="100" t="s">
        <v>90</v>
      </c>
      <c r="F27" s="101">
        <v>0.2</v>
      </c>
      <c r="G27" s="101">
        <v>0.4</v>
      </c>
      <c r="H27" s="101">
        <v>0.6</v>
      </c>
      <c r="I27" s="101">
        <v>0.8</v>
      </c>
      <c r="J27" s="101">
        <v>1</v>
      </c>
      <c r="K27" s="101">
        <v>0</v>
      </c>
      <c r="L27" s="101">
        <v>0</v>
      </c>
      <c r="P27" s="100">
        <v>0</v>
      </c>
      <c r="Q27" s="100" t="s">
        <v>91</v>
      </c>
      <c r="R27" s="100" t="s">
        <v>92</v>
      </c>
    </row>
    <row r="28" spans="1:18" ht="30" hidden="1" x14ac:dyDescent="0.25">
      <c r="A28" s="100" t="s">
        <v>23</v>
      </c>
      <c r="B28" s="103">
        <v>32.391304347826086</v>
      </c>
      <c r="C28" s="100" t="s">
        <v>86</v>
      </c>
      <c r="D28" s="100" t="s">
        <v>11</v>
      </c>
      <c r="E28" s="100" t="s">
        <v>93</v>
      </c>
      <c r="F28" s="101"/>
      <c r="G28" s="101">
        <v>0.25</v>
      </c>
      <c r="H28" s="101">
        <v>0.5</v>
      </c>
      <c r="I28" s="101">
        <v>0.75</v>
      </c>
      <c r="J28" s="101">
        <v>1</v>
      </c>
      <c r="K28" s="101"/>
      <c r="L28" s="101">
        <v>0</v>
      </c>
      <c r="P28" s="100">
        <v>0</v>
      </c>
      <c r="Q28" s="100" t="s">
        <v>94</v>
      </c>
      <c r="R28" s="100" t="s">
        <v>95</v>
      </c>
    </row>
    <row r="29" spans="1:18" ht="30" hidden="1" x14ac:dyDescent="0.25">
      <c r="A29" s="100" t="s">
        <v>96</v>
      </c>
      <c r="B29" s="103">
        <f>AVERAGE(P29:P33)</f>
        <v>100</v>
      </c>
      <c r="C29" s="100" t="s">
        <v>97</v>
      </c>
      <c r="D29" s="100" t="s">
        <v>98</v>
      </c>
      <c r="E29" s="100" t="s">
        <v>99</v>
      </c>
      <c r="F29" s="101"/>
      <c r="G29" s="101">
        <v>1</v>
      </c>
      <c r="H29" s="101"/>
      <c r="I29" s="101"/>
      <c r="J29" s="101"/>
      <c r="K29" s="101"/>
      <c r="L29" s="101">
        <v>1</v>
      </c>
      <c r="P29" s="100">
        <v>100</v>
      </c>
      <c r="Q29" s="100" t="s">
        <v>100</v>
      </c>
      <c r="R29" s="100" t="s">
        <v>101</v>
      </c>
    </row>
    <row r="30" spans="1:18" ht="30" hidden="1" x14ac:dyDescent="0.25">
      <c r="A30" s="100" t="s">
        <v>96</v>
      </c>
      <c r="B30" s="102">
        <v>100</v>
      </c>
      <c r="C30" s="100" t="s">
        <v>97</v>
      </c>
      <c r="D30" s="100" t="s">
        <v>98</v>
      </c>
      <c r="E30" s="100" t="s">
        <v>102</v>
      </c>
      <c r="F30" s="101"/>
      <c r="G30" s="101">
        <v>1</v>
      </c>
      <c r="H30" s="101"/>
      <c r="I30" s="101"/>
      <c r="J30" s="101"/>
      <c r="K30" s="101"/>
      <c r="L30" s="101">
        <v>1</v>
      </c>
      <c r="P30" s="100">
        <v>100</v>
      </c>
      <c r="Q30" s="100" t="s">
        <v>103</v>
      </c>
      <c r="R30" s="100" t="s">
        <v>104</v>
      </c>
    </row>
    <row r="31" spans="1:18" ht="30" hidden="1" x14ac:dyDescent="0.25">
      <c r="A31" s="100" t="s">
        <v>96</v>
      </c>
      <c r="B31" s="102">
        <v>100</v>
      </c>
      <c r="C31" s="100" t="s">
        <v>97</v>
      </c>
      <c r="D31" s="100" t="s">
        <v>98</v>
      </c>
      <c r="E31" s="100" t="s">
        <v>105</v>
      </c>
      <c r="F31" s="101"/>
      <c r="G31" s="101">
        <v>1</v>
      </c>
      <c r="H31" s="101"/>
      <c r="I31" s="101"/>
      <c r="J31" s="101"/>
      <c r="K31" s="101"/>
      <c r="L31" s="101">
        <v>1</v>
      </c>
      <c r="P31" s="100">
        <v>100</v>
      </c>
      <c r="Q31" s="100" t="s">
        <v>106</v>
      </c>
      <c r="R31" s="100" t="s">
        <v>107</v>
      </c>
    </row>
    <row r="32" spans="1:18" ht="30" hidden="1" x14ac:dyDescent="0.25">
      <c r="A32" s="100" t="s">
        <v>96</v>
      </c>
      <c r="B32" s="102">
        <v>100</v>
      </c>
      <c r="C32" s="100" t="s">
        <v>97</v>
      </c>
      <c r="D32" s="100" t="s">
        <v>98</v>
      </c>
      <c r="E32" s="100" t="s">
        <v>108</v>
      </c>
      <c r="F32" s="101"/>
      <c r="G32" s="101">
        <v>1</v>
      </c>
      <c r="H32" s="101"/>
      <c r="I32" s="101"/>
      <c r="J32" s="101"/>
      <c r="K32" s="101"/>
      <c r="L32" s="101">
        <v>1</v>
      </c>
      <c r="P32" s="100">
        <v>100</v>
      </c>
      <c r="Q32" s="100" t="s">
        <v>109</v>
      </c>
      <c r="R32" s="100" t="s">
        <v>110</v>
      </c>
    </row>
    <row r="33" spans="1:18" ht="105" hidden="1" x14ac:dyDescent="0.25">
      <c r="A33" s="100" t="s">
        <v>96</v>
      </c>
      <c r="B33" s="102">
        <v>100</v>
      </c>
      <c r="C33" s="100" t="s">
        <v>97</v>
      </c>
      <c r="D33" s="100" t="s">
        <v>98</v>
      </c>
      <c r="E33" s="100" t="s">
        <v>111</v>
      </c>
      <c r="F33" s="101"/>
      <c r="G33" s="101">
        <v>1</v>
      </c>
      <c r="H33" s="101"/>
      <c r="I33" s="101"/>
      <c r="J33" s="101"/>
      <c r="K33" s="101"/>
      <c r="L33" s="101">
        <v>1</v>
      </c>
      <c r="P33" s="100">
        <v>100</v>
      </c>
      <c r="Q33" s="100" t="s">
        <v>112</v>
      </c>
      <c r="R33" s="100" t="s">
        <v>113</v>
      </c>
    </row>
    <row r="34" spans="1:18" ht="60" hidden="1" x14ac:dyDescent="0.25">
      <c r="A34" s="100" t="s">
        <v>114</v>
      </c>
      <c r="B34" s="103">
        <f>AVERAGE(P34:P47)</f>
        <v>53.642857142857146</v>
      </c>
      <c r="C34" s="100" t="s">
        <v>115</v>
      </c>
      <c r="D34" s="100" t="s">
        <v>11</v>
      </c>
      <c r="E34" s="100" t="s">
        <v>116</v>
      </c>
      <c r="F34" s="101">
        <v>0.2</v>
      </c>
      <c r="G34" s="101">
        <v>0.4</v>
      </c>
      <c r="H34" s="101">
        <v>0.6</v>
      </c>
      <c r="I34" s="101">
        <v>0.8</v>
      </c>
      <c r="J34" s="101">
        <v>1</v>
      </c>
      <c r="K34" s="101">
        <v>0.2</v>
      </c>
      <c r="L34" s="101">
        <v>0.66</v>
      </c>
      <c r="P34" s="100">
        <v>66</v>
      </c>
      <c r="Q34" s="100" t="s">
        <v>117</v>
      </c>
      <c r="R34" s="100" t="s">
        <v>118</v>
      </c>
    </row>
    <row r="35" spans="1:18" ht="60" hidden="1" x14ac:dyDescent="0.25">
      <c r="A35" s="100" t="s">
        <v>114</v>
      </c>
      <c r="B35" s="103">
        <v>53.642857142857146</v>
      </c>
      <c r="C35" s="100" t="s">
        <v>115</v>
      </c>
      <c r="D35" s="100" t="s">
        <v>11</v>
      </c>
      <c r="E35" s="100" t="s">
        <v>119</v>
      </c>
      <c r="F35" s="101">
        <v>0.2</v>
      </c>
      <c r="G35" s="101">
        <v>0.4</v>
      </c>
      <c r="H35" s="101">
        <v>0.6</v>
      </c>
      <c r="I35" s="101">
        <v>0.8</v>
      </c>
      <c r="J35" s="101">
        <v>1</v>
      </c>
      <c r="K35" s="101">
        <v>0</v>
      </c>
      <c r="L35" s="101">
        <v>0.5</v>
      </c>
      <c r="P35" s="100">
        <v>50</v>
      </c>
      <c r="Q35" s="100" t="s">
        <v>120</v>
      </c>
      <c r="R35" s="100" t="s">
        <v>121</v>
      </c>
    </row>
    <row r="36" spans="1:18" ht="90" hidden="1" x14ac:dyDescent="0.25">
      <c r="A36" s="100" t="s">
        <v>114</v>
      </c>
      <c r="B36" s="103">
        <v>53.642857142857146</v>
      </c>
      <c r="C36" s="100" t="s">
        <v>115</v>
      </c>
      <c r="D36" s="100" t="s">
        <v>11</v>
      </c>
      <c r="E36" s="100" t="s">
        <v>122</v>
      </c>
      <c r="F36" s="101">
        <v>0.2</v>
      </c>
      <c r="G36" s="101">
        <v>0.4</v>
      </c>
      <c r="H36" s="101">
        <v>0.6</v>
      </c>
      <c r="I36" s="101">
        <v>0.8</v>
      </c>
      <c r="J36" s="101">
        <v>1</v>
      </c>
      <c r="K36" s="101">
        <v>1</v>
      </c>
      <c r="L36" s="101">
        <v>0</v>
      </c>
      <c r="P36" s="100">
        <v>100</v>
      </c>
      <c r="Q36" s="100" t="s">
        <v>123</v>
      </c>
      <c r="R36" s="100" t="s">
        <v>124</v>
      </c>
    </row>
    <row r="37" spans="1:18" ht="105" hidden="1" x14ac:dyDescent="0.25">
      <c r="A37" s="100" t="s">
        <v>114</v>
      </c>
      <c r="B37" s="103">
        <v>53.642857142857146</v>
      </c>
      <c r="C37" s="100" t="s">
        <v>125</v>
      </c>
      <c r="D37" s="100" t="s">
        <v>11</v>
      </c>
      <c r="E37" s="100" t="s">
        <v>126</v>
      </c>
      <c r="F37" s="101">
        <v>0.2</v>
      </c>
      <c r="G37" s="101">
        <v>0.4</v>
      </c>
      <c r="H37" s="101">
        <v>0.6</v>
      </c>
      <c r="I37" s="101">
        <v>0.8</v>
      </c>
      <c r="J37" s="101">
        <v>1</v>
      </c>
      <c r="K37" s="101">
        <v>0.2</v>
      </c>
      <c r="L37" s="101">
        <v>0</v>
      </c>
      <c r="P37" s="100">
        <v>20</v>
      </c>
      <c r="Q37" s="100" t="s">
        <v>127</v>
      </c>
      <c r="R37" s="100" t="s">
        <v>128</v>
      </c>
    </row>
    <row r="38" spans="1:18" ht="105" hidden="1" x14ac:dyDescent="0.25">
      <c r="A38" s="100" t="s">
        <v>114</v>
      </c>
      <c r="B38" s="103">
        <v>53.642857142857146</v>
      </c>
      <c r="C38" s="100" t="s">
        <v>125</v>
      </c>
      <c r="D38" s="100" t="s">
        <v>11</v>
      </c>
      <c r="E38" s="100" t="s">
        <v>129</v>
      </c>
      <c r="F38" s="101">
        <v>0.2</v>
      </c>
      <c r="G38" s="101">
        <v>0.4</v>
      </c>
      <c r="H38" s="101">
        <v>0.6</v>
      </c>
      <c r="I38" s="101">
        <v>0.8</v>
      </c>
      <c r="J38" s="101">
        <v>1</v>
      </c>
      <c r="K38" s="101">
        <v>0.2</v>
      </c>
      <c r="L38" s="101">
        <v>0</v>
      </c>
      <c r="P38" s="100">
        <v>20</v>
      </c>
      <c r="Q38" s="100" t="s">
        <v>130</v>
      </c>
      <c r="R38" s="100" t="s">
        <v>131</v>
      </c>
    </row>
    <row r="39" spans="1:18" ht="75" hidden="1" x14ac:dyDescent="0.25">
      <c r="A39" s="100" t="s">
        <v>114</v>
      </c>
      <c r="B39" s="103">
        <v>53.642857142857146</v>
      </c>
      <c r="C39" s="100" t="s">
        <v>125</v>
      </c>
      <c r="D39" s="100" t="s">
        <v>11</v>
      </c>
      <c r="E39" s="100" t="s">
        <v>132</v>
      </c>
      <c r="F39" s="101">
        <v>0.2</v>
      </c>
      <c r="G39" s="101">
        <v>0.4</v>
      </c>
      <c r="H39" s="101">
        <v>0.6</v>
      </c>
      <c r="I39" s="101">
        <v>0.8</v>
      </c>
      <c r="J39" s="101">
        <v>1</v>
      </c>
      <c r="K39" s="101">
        <v>0</v>
      </c>
      <c r="L39" s="101">
        <v>0</v>
      </c>
      <c r="P39" s="100">
        <v>0</v>
      </c>
      <c r="Q39" s="100" t="s">
        <v>133</v>
      </c>
      <c r="R39" s="100" t="s">
        <v>134</v>
      </c>
    </row>
    <row r="40" spans="1:18" ht="105" x14ac:dyDescent="0.25">
      <c r="A40" s="100" t="s">
        <v>114</v>
      </c>
      <c r="B40" s="103">
        <v>53.642857142857146</v>
      </c>
      <c r="C40" s="100" t="s">
        <v>135</v>
      </c>
      <c r="D40" s="100" t="s">
        <v>98</v>
      </c>
      <c r="E40" s="100" t="s">
        <v>136</v>
      </c>
      <c r="F40" s="101">
        <v>1</v>
      </c>
      <c r="G40" s="101"/>
      <c r="H40" s="101"/>
      <c r="I40" s="101"/>
      <c r="J40" s="101"/>
      <c r="K40" s="101">
        <v>0.5</v>
      </c>
      <c r="L40" s="101"/>
      <c r="P40" s="100">
        <v>50</v>
      </c>
      <c r="Q40" s="100" t="s">
        <v>137</v>
      </c>
      <c r="R40" s="100" t="s">
        <v>138</v>
      </c>
    </row>
    <row r="41" spans="1:18" ht="60" x14ac:dyDescent="0.25">
      <c r="A41" s="100" t="s">
        <v>114</v>
      </c>
      <c r="B41" s="103">
        <v>53.642857142857146</v>
      </c>
      <c r="C41" s="100" t="s">
        <v>135</v>
      </c>
      <c r="D41" s="100" t="s">
        <v>98</v>
      </c>
      <c r="E41" s="100" t="s">
        <v>139</v>
      </c>
      <c r="F41" s="101">
        <v>1</v>
      </c>
      <c r="G41" s="101"/>
      <c r="H41" s="101"/>
      <c r="I41" s="101"/>
      <c r="J41" s="101"/>
      <c r="K41" s="101">
        <v>0.1</v>
      </c>
      <c r="L41" s="101"/>
      <c r="P41" s="100">
        <v>10</v>
      </c>
      <c r="Q41" s="100" t="s">
        <v>140</v>
      </c>
      <c r="R41" s="100" t="s">
        <v>141</v>
      </c>
    </row>
    <row r="42" spans="1:18" ht="105" x14ac:dyDescent="0.25">
      <c r="A42" s="100" t="s">
        <v>114</v>
      </c>
      <c r="B42" s="103">
        <v>53.642857142857146</v>
      </c>
      <c r="C42" s="100" t="s">
        <v>135</v>
      </c>
      <c r="D42" s="100" t="s">
        <v>98</v>
      </c>
      <c r="E42" s="100" t="s">
        <v>142</v>
      </c>
      <c r="F42" s="101"/>
      <c r="G42" s="101">
        <v>1</v>
      </c>
      <c r="H42" s="101"/>
      <c r="I42" s="101"/>
      <c r="J42" s="101"/>
      <c r="K42" s="101"/>
      <c r="L42" s="101">
        <v>1</v>
      </c>
      <c r="P42" s="100">
        <v>100</v>
      </c>
      <c r="Q42" s="100" t="s">
        <v>143</v>
      </c>
      <c r="R42" s="100" t="s">
        <v>144</v>
      </c>
    </row>
    <row r="43" spans="1:18" ht="409.5" x14ac:dyDescent="0.25">
      <c r="A43" s="100" t="s">
        <v>114</v>
      </c>
      <c r="B43" s="103">
        <v>53.642857142857146</v>
      </c>
      <c r="C43" s="100" t="s">
        <v>135</v>
      </c>
      <c r="D43" s="100" t="s">
        <v>98</v>
      </c>
      <c r="E43" s="100" t="s">
        <v>145</v>
      </c>
      <c r="F43" s="101"/>
      <c r="G43" s="101">
        <v>0.25</v>
      </c>
      <c r="H43" s="101">
        <v>0.5</v>
      </c>
      <c r="I43" s="101">
        <v>0.75</v>
      </c>
      <c r="J43" s="101">
        <v>1</v>
      </c>
      <c r="K43" s="101"/>
      <c r="L43" s="101">
        <v>1</v>
      </c>
      <c r="P43" s="100">
        <v>100</v>
      </c>
      <c r="Q43" s="100" t="s">
        <v>146</v>
      </c>
      <c r="R43" s="100" t="s">
        <v>147</v>
      </c>
    </row>
    <row r="44" spans="1:18" ht="75" x14ac:dyDescent="0.25">
      <c r="A44" s="100" t="s">
        <v>114</v>
      </c>
      <c r="B44" s="103">
        <v>53.642857142857146</v>
      </c>
      <c r="C44" s="100" t="s">
        <v>135</v>
      </c>
      <c r="D44" s="100" t="s">
        <v>98</v>
      </c>
      <c r="E44" s="100" t="s">
        <v>148</v>
      </c>
      <c r="F44" s="101"/>
      <c r="G44" s="101">
        <v>0.25</v>
      </c>
      <c r="H44" s="101">
        <v>0.5</v>
      </c>
      <c r="I44" s="101">
        <v>0.75</v>
      </c>
      <c r="J44" s="101">
        <v>1</v>
      </c>
      <c r="K44" s="101"/>
      <c r="L44" s="101">
        <v>1</v>
      </c>
      <c r="P44" s="100">
        <v>100</v>
      </c>
      <c r="Q44" s="100" t="s">
        <v>149</v>
      </c>
      <c r="R44" s="100" t="s">
        <v>150</v>
      </c>
    </row>
    <row r="45" spans="1:18" ht="105" hidden="1" x14ac:dyDescent="0.25">
      <c r="A45" s="100" t="s">
        <v>114</v>
      </c>
      <c r="B45" s="103">
        <v>53.642857142857146</v>
      </c>
      <c r="C45" s="100" t="s">
        <v>151</v>
      </c>
      <c r="D45" s="100" t="s">
        <v>25</v>
      </c>
      <c r="E45" s="100" t="s">
        <v>152</v>
      </c>
      <c r="F45" s="101">
        <v>0.2</v>
      </c>
      <c r="G45" s="101">
        <v>0.4</v>
      </c>
      <c r="H45" s="101">
        <v>0.6</v>
      </c>
      <c r="I45" s="101">
        <v>0.8</v>
      </c>
      <c r="J45" s="101">
        <v>1</v>
      </c>
      <c r="K45" s="101"/>
      <c r="L45" s="101">
        <v>0.15</v>
      </c>
      <c r="P45" s="100">
        <v>15</v>
      </c>
      <c r="Q45" s="100" t="s">
        <v>153</v>
      </c>
      <c r="R45" s="100" t="s">
        <v>154</v>
      </c>
    </row>
    <row r="46" spans="1:18" ht="75" hidden="1" x14ac:dyDescent="0.25">
      <c r="A46" s="100" t="s">
        <v>114</v>
      </c>
      <c r="B46" s="103">
        <v>53.642857142857146</v>
      </c>
      <c r="C46" s="100" t="s">
        <v>151</v>
      </c>
      <c r="D46" s="100" t="s">
        <v>25</v>
      </c>
      <c r="E46" s="100" t="s">
        <v>155</v>
      </c>
      <c r="F46" s="101">
        <v>0.2</v>
      </c>
      <c r="G46" s="101">
        <v>0.4</v>
      </c>
      <c r="H46" s="101">
        <v>0.6</v>
      </c>
      <c r="I46" s="101">
        <v>0.8</v>
      </c>
      <c r="J46" s="101">
        <v>1</v>
      </c>
      <c r="K46" s="101"/>
      <c r="L46" s="101">
        <v>0.6</v>
      </c>
      <c r="P46" s="100">
        <v>60</v>
      </c>
      <c r="Q46" s="100" t="s">
        <v>156</v>
      </c>
      <c r="R46" s="100" t="s">
        <v>157</v>
      </c>
    </row>
    <row r="47" spans="1:18" ht="60" hidden="1" x14ac:dyDescent="0.25">
      <c r="A47" s="100" t="s">
        <v>114</v>
      </c>
      <c r="B47" s="103">
        <v>53.642857142857146</v>
      </c>
      <c r="C47" s="100" t="s">
        <v>151</v>
      </c>
      <c r="D47" s="100" t="s">
        <v>25</v>
      </c>
      <c r="E47" s="100" t="s">
        <v>158</v>
      </c>
      <c r="F47" s="101">
        <v>0.2</v>
      </c>
      <c r="G47" s="101">
        <v>0.4</v>
      </c>
      <c r="H47" s="101">
        <v>0.6</v>
      </c>
      <c r="I47" s="101">
        <v>0.8</v>
      </c>
      <c r="J47" s="101">
        <v>1</v>
      </c>
      <c r="K47" s="101"/>
      <c r="L47" s="101">
        <v>0.6</v>
      </c>
      <c r="P47" s="100">
        <v>60</v>
      </c>
      <c r="Q47" s="100" t="s">
        <v>159</v>
      </c>
      <c r="R47" s="100" t="s">
        <v>160</v>
      </c>
    </row>
    <row r="48" spans="1:18" hidden="1" x14ac:dyDescent="0.25">
      <c r="A48" s="100" t="s">
        <v>161</v>
      </c>
      <c r="B48" s="103">
        <f>AVERAGE(P48:P67)</f>
        <v>52.9</v>
      </c>
      <c r="C48" s="100" t="s">
        <v>162</v>
      </c>
      <c r="D48" s="100" t="s">
        <v>25</v>
      </c>
      <c r="E48" s="100" t="s">
        <v>163</v>
      </c>
      <c r="F48" s="101"/>
      <c r="G48" s="101"/>
      <c r="H48" s="101">
        <v>1</v>
      </c>
      <c r="I48" s="101"/>
      <c r="J48" s="101"/>
      <c r="K48" s="101"/>
      <c r="L48" s="101"/>
      <c r="P48" s="100">
        <v>0</v>
      </c>
    </row>
    <row r="49" spans="1:18" ht="45" hidden="1" x14ac:dyDescent="0.25">
      <c r="A49" s="100" t="s">
        <v>161</v>
      </c>
      <c r="B49" s="103">
        <v>17.399999999999999</v>
      </c>
      <c r="C49" s="100" t="s">
        <v>162</v>
      </c>
      <c r="D49" s="100" t="s">
        <v>25</v>
      </c>
      <c r="E49" s="100" t="s">
        <v>164</v>
      </c>
      <c r="F49" s="101">
        <v>0.2</v>
      </c>
      <c r="G49" s="101">
        <v>0.4</v>
      </c>
      <c r="H49" s="101">
        <v>0.6</v>
      </c>
      <c r="I49" s="101">
        <v>0.8</v>
      </c>
      <c r="J49" s="101">
        <v>1</v>
      </c>
      <c r="K49" s="101"/>
      <c r="L49" s="101">
        <v>0.56000000000000005</v>
      </c>
      <c r="P49" s="100">
        <v>56</v>
      </c>
      <c r="Q49" s="100" t="s">
        <v>165</v>
      </c>
      <c r="R49" s="100" t="s">
        <v>166</v>
      </c>
    </row>
    <row r="50" spans="1:18" hidden="1" x14ac:dyDescent="0.25">
      <c r="A50" s="100" t="s">
        <v>161</v>
      </c>
      <c r="B50" s="103">
        <v>17.399999999999999</v>
      </c>
      <c r="C50" s="100" t="s">
        <v>162</v>
      </c>
      <c r="D50" s="100" t="s">
        <v>25</v>
      </c>
      <c r="E50" s="100" t="s">
        <v>167</v>
      </c>
      <c r="F50" s="101"/>
      <c r="G50" s="101"/>
      <c r="H50" s="101">
        <v>1</v>
      </c>
      <c r="I50" s="101"/>
      <c r="J50" s="101"/>
      <c r="K50" s="101"/>
      <c r="L50" s="101"/>
      <c r="P50" s="100">
        <v>0</v>
      </c>
    </row>
    <row r="51" spans="1:18" hidden="1" x14ac:dyDescent="0.25">
      <c r="A51" s="100" t="s">
        <v>161</v>
      </c>
      <c r="B51" s="103">
        <v>17.399999999999999</v>
      </c>
      <c r="C51" s="100" t="s">
        <v>162</v>
      </c>
      <c r="D51" s="100" t="s">
        <v>25</v>
      </c>
      <c r="E51" s="100" t="s">
        <v>168</v>
      </c>
      <c r="F51" s="101"/>
      <c r="G51" s="101"/>
      <c r="H51" s="101">
        <v>0.33</v>
      </c>
      <c r="I51" s="101">
        <v>0.66</v>
      </c>
      <c r="J51" s="101">
        <v>1</v>
      </c>
      <c r="K51" s="101"/>
      <c r="L51" s="101"/>
      <c r="P51" s="100">
        <v>0</v>
      </c>
    </row>
    <row r="52" spans="1:18" ht="30" hidden="1" x14ac:dyDescent="0.25">
      <c r="A52" s="100" t="s">
        <v>161</v>
      </c>
      <c r="B52" s="103">
        <v>17.399999999999999</v>
      </c>
      <c r="C52" s="100" t="s">
        <v>169</v>
      </c>
      <c r="D52" s="100" t="s">
        <v>170</v>
      </c>
      <c r="E52" s="100" t="s">
        <v>171</v>
      </c>
      <c r="F52" s="101"/>
      <c r="G52" s="101">
        <v>1</v>
      </c>
      <c r="H52" s="101"/>
      <c r="I52" s="101"/>
      <c r="J52" s="101"/>
      <c r="K52" s="119"/>
      <c r="L52" s="119">
        <v>0.6</v>
      </c>
      <c r="M52" s="102"/>
      <c r="N52" s="102"/>
      <c r="O52" s="102"/>
      <c r="P52" s="100">
        <v>60</v>
      </c>
    </row>
    <row r="53" spans="1:18" hidden="1" x14ac:dyDescent="0.25">
      <c r="A53" s="100" t="s">
        <v>161</v>
      </c>
      <c r="B53" s="103">
        <v>17.399999999999999</v>
      </c>
      <c r="C53" s="100" t="s">
        <v>169</v>
      </c>
      <c r="D53" s="100" t="s">
        <v>170</v>
      </c>
      <c r="E53" s="100" t="s">
        <v>172</v>
      </c>
      <c r="F53" s="101">
        <v>0.5</v>
      </c>
      <c r="G53" s="101"/>
      <c r="H53" s="101">
        <v>1</v>
      </c>
      <c r="I53" s="101"/>
      <c r="J53" s="101"/>
      <c r="K53" s="119">
        <v>1</v>
      </c>
      <c r="L53" s="119"/>
      <c r="M53" s="102"/>
      <c r="N53" s="102"/>
      <c r="O53" s="102"/>
      <c r="P53" s="100">
        <v>100</v>
      </c>
    </row>
    <row r="54" spans="1:18" hidden="1" x14ac:dyDescent="0.25">
      <c r="A54" s="100" t="s">
        <v>161</v>
      </c>
      <c r="B54" s="103">
        <v>17.399999999999999</v>
      </c>
      <c r="C54" s="100" t="s">
        <v>169</v>
      </c>
      <c r="D54" s="100" t="s">
        <v>170</v>
      </c>
      <c r="E54" s="100" t="s">
        <v>173</v>
      </c>
      <c r="F54" s="101"/>
      <c r="G54" s="101"/>
      <c r="H54" s="101">
        <v>1</v>
      </c>
      <c r="I54" s="101"/>
      <c r="J54" s="101"/>
      <c r="K54" s="119"/>
      <c r="L54" s="119"/>
      <c r="M54" s="102"/>
      <c r="N54" s="102"/>
      <c r="O54" s="102"/>
      <c r="P54" s="100">
        <v>0</v>
      </c>
    </row>
    <row r="55" spans="1:18" hidden="1" x14ac:dyDescent="0.25">
      <c r="A55" s="100" t="s">
        <v>161</v>
      </c>
      <c r="B55" s="103">
        <v>17.399999999999999</v>
      </c>
      <c r="C55" s="100" t="s">
        <v>169</v>
      </c>
      <c r="D55" s="100" t="s">
        <v>170</v>
      </c>
      <c r="E55" s="100" t="s">
        <v>108</v>
      </c>
      <c r="F55" s="101"/>
      <c r="G55" s="101">
        <v>0.25</v>
      </c>
      <c r="H55" s="101">
        <v>0.5</v>
      </c>
      <c r="I55" s="101">
        <v>0.75</v>
      </c>
      <c r="J55" s="101">
        <v>1</v>
      </c>
      <c r="K55" s="119"/>
      <c r="L55" s="119">
        <v>1</v>
      </c>
      <c r="M55" s="102"/>
      <c r="N55" s="102"/>
      <c r="O55" s="102"/>
      <c r="P55" s="100">
        <v>100</v>
      </c>
    </row>
    <row r="56" spans="1:18" hidden="1" x14ac:dyDescent="0.25">
      <c r="A56" s="100" t="s">
        <v>161</v>
      </c>
      <c r="B56" s="103">
        <v>17.399999999999999</v>
      </c>
      <c r="C56" s="100" t="s">
        <v>169</v>
      </c>
      <c r="D56" s="100" t="s">
        <v>170</v>
      </c>
      <c r="E56" s="100" t="s">
        <v>174</v>
      </c>
      <c r="F56" s="101"/>
      <c r="G56" s="101"/>
      <c r="H56" s="101">
        <v>1</v>
      </c>
      <c r="I56" s="101"/>
      <c r="J56" s="101"/>
      <c r="K56" s="119"/>
      <c r="L56" s="119"/>
      <c r="M56" s="102"/>
      <c r="N56" s="102"/>
      <c r="O56" s="102"/>
      <c r="P56" s="100">
        <v>0</v>
      </c>
    </row>
    <row r="57" spans="1:18" hidden="1" x14ac:dyDescent="0.25">
      <c r="A57" s="100" t="s">
        <v>161</v>
      </c>
      <c r="B57" s="103">
        <v>17.399999999999999</v>
      </c>
      <c r="C57" s="100" t="s">
        <v>169</v>
      </c>
      <c r="D57" s="100" t="s">
        <v>170</v>
      </c>
      <c r="E57" s="100" t="s">
        <v>175</v>
      </c>
      <c r="F57" s="101">
        <v>0.2</v>
      </c>
      <c r="G57" s="101">
        <v>0.4</v>
      </c>
      <c r="H57" s="101">
        <v>0.6</v>
      </c>
      <c r="I57" s="101">
        <v>0.8</v>
      </c>
      <c r="J57" s="101">
        <v>1</v>
      </c>
      <c r="K57" s="119">
        <v>1</v>
      </c>
      <c r="L57" s="119"/>
      <c r="M57" s="102"/>
      <c r="N57" s="102"/>
      <c r="O57" s="102"/>
      <c r="P57" s="100">
        <v>100</v>
      </c>
    </row>
    <row r="58" spans="1:18" hidden="1" x14ac:dyDescent="0.25">
      <c r="A58" s="100" t="s">
        <v>161</v>
      </c>
      <c r="B58" s="103">
        <v>17.399999999999999</v>
      </c>
      <c r="C58" s="100" t="s">
        <v>176</v>
      </c>
      <c r="D58" s="100" t="s">
        <v>170</v>
      </c>
      <c r="E58" s="100" t="s">
        <v>177</v>
      </c>
      <c r="F58" s="101">
        <v>0.2</v>
      </c>
      <c r="G58" s="101">
        <v>0.4</v>
      </c>
      <c r="H58" s="101">
        <v>0.6</v>
      </c>
      <c r="I58" s="101">
        <v>0.8</v>
      </c>
      <c r="J58" s="101">
        <v>1</v>
      </c>
      <c r="K58" s="119">
        <v>1</v>
      </c>
      <c r="L58" s="119"/>
      <c r="M58" s="102"/>
      <c r="N58" s="102"/>
      <c r="O58" s="102"/>
      <c r="P58" s="100">
        <v>100</v>
      </c>
    </row>
    <row r="59" spans="1:18" hidden="1" x14ac:dyDescent="0.25">
      <c r="A59" s="100" t="s">
        <v>161</v>
      </c>
      <c r="B59" s="103">
        <v>17.399999999999999</v>
      </c>
      <c r="C59" s="100" t="s">
        <v>176</v>
      </c>
      <c r="D59" s="100" t="s">
        <v>170</v>
      </c>
      <c r="E59" s="100" t="s">
        <v>178</v>
      </c>
      <c r="F59" s="101">
        <v>0.2</v>
      </c>
      <c r="G59" s="101">
        <v>0.4</v>
      </c>
      <c r="H59" s="101">
        <v>0.6</v>
      </c>
      <c r="I59" s="101">
        <v>0.8</v>
      </c>
      <c r="J59" s="101">
        <v>1</v>
      </c>
      <c r="K59" s="119">
        <v>1</v>
      </c>
      <c r="L59" s="119"/>
      <c r="M59" s="102"/>
      <c r="N59" s="102"/>
      <c r="O59" s="102"/>
      <c r="P59" s="100">
        <v>100</v>
      </c>
    </row>
    <row r="60" spans="1:18" hidden="1" x14ac:dyDescent="0.25">
      <c r="A60" s="100" t="s">
        <v>161</v>
      </c>
      <c r="B60" s="103">
        <v>17.399999999999999</v>
      </c>
      <c r="C60" s="100" t="s">
        <v>176</v>
      </c>
      <c r="D60" s="100" t="s">
        <v>170</v>
      </c>
      <c r="E60" s="100" t="s">
        <v>179</v>
      </c>
      <c r="F60" s="101">
        <v>0.2</v>
      </c>
      <c r="G60" s="101">
        <v>0.4</v>
      </c>
      <c r="H60" s="101">
        <v>0.6</v>
      </c>
      <c r="I60" s="101">
        <v>0.8</v>
      </c>
      <c r="J60" s="101">
        <v>1</v>
      </c>
      <c r="K60" s="119">
        <v>1</v>
      </c>
      <c r="L60" s="119"/>
      <c r="M60" s="102"/>
      <c r="N60" s="102"/>
      <c r="O60" s="102"/>
      <c r="P60" s="100">
        <v>100</v>
      </c>
    </row>
    <row r="61" spans="1:18" hidden="1" x14ac:dyDescent="0.25">
      <c r="A61" s="100" t="s">
        <v>161</v>
      </c>
      <c r="B61" s="103">
        <v>17.399999999999999</v>
      </c>
      <c r="C61" s="100" t="s">
        <v>176</v>
      </c>
      <c r="D61" s="100" t="s">
        <v>170</v>
      </c>
      <c r="E61" s="100" t="s">
        <v>180</v>
      </c>
      <c r="F61" s="101"/>
      <c r="G61" s="101">
        <v>1</v>
      </c>
      <c r="H61" s="101"/>
      <c r="I61" s="101"/>
      <c r="J61" s="101"/>
      <c r="K61" s="119"/>
      <c r="L61" s="119">
        <v>0.5</v>
      </c>
      <c r="M61" s="102"/>
      <c r="N61" s="102"/>
      <c r="O61" s="102"/>
      <c r="P61" s="100">
        <v>50</v>
      </c>
    </row>
    <row r="62" spans="1:18" ht="60" hidden="1" x14ac:dyDescent="0.25">
      <c r="A62" s="100" t="s">
        <v>161</v>
      </c>
      <c r="B62" s="103">
        <v>17.399999999999999</v>
      </c>
      <c r="C62" s="100" t="s">
        <v>181</v>
      </c>
      <c r="D62" s="100" t="s">
        <v>98</v>
      </c>
      <c r="E62" s="100" t="s">
        <v>182</v>
      </c>
      <c r="F62" s="101">
        <v>0.5</v>
      </c>
      <c r="G62" s="101">
        <v>1</v>
      </c>
      <c r="H62" s="101"/>
      <c r="I62" s="101"/>
      <c r="J62" s="101"/>
      <c r="K62" s="101">
        <v>1</v>
      </c>
      <c r="L62" s="101"/>
      <c r="P62" s="100">
        <v>100</v>
      </c>
      <c r="Q62" s="100" t="s">
        <v>183</v>
      </c>
      <c r="R62" s="100" t="s">
        <v>184</v>
      </c>
    </row>
    <row r="63" spans="1:18" hidden="1" x14ac:dyDescent="0.25">
      <c r="A63" s="100" t="s">
        <v>161</v>
      </c>
      <c r="B63" s="103">
        <v>17.399999999999999</v>
      </c>
      <c r="C63" s="100" t="s">
        <v>181</v>
      </c>
      <c r="D63" s="100" t="s">
        <v>98</v>
      </c>
      <c r="E63" s="100" t="s">
        <v>185</v>
      </c>
      <c r="F63" s="101">
        <v>1</v>
      </c>
      <c r="G63" s="101"/>
      <c r="H63" s="101"/>
      <c r="I63" s="101"/>
      <c r="J63" s="101"/>
      <c r="K63" s="101">
        <v>1</v>
      </c>
      <c r="L63" s="101"/>
      <c r="P63" s="100">
        <v>100</v>
      </c>
      <c r="Q63" s="100" t="s">
        <v>186</v>
      </c>
      <c r="R63" s="100" t="s">
        <v>187</v>
      </c>
    </row>
    <row r="64" spans="1:18" hidden="1" x14ac:dyDescent="0.25">
      <c r="A64" s="100" t="s">
        <v>161</v>
      </c>
      <c r="B64" s="103">
        <v>17.399999999999999</v>
      </c>
      <c r="C64" s="100" t="s">
        <v>181</v>
      </c>
      <c r="D64" s="100" t="s">
        <v>98</v>
      </c>
      <c r="E64" s="100" t="s">
        <v>188</v>
      </c>
      <c r="F64" s="101">
        <v>0.2</v>
      </c>
      <c r="G64" s="101">
        <v>0.4</v>
      </c>
      <c r="H64" s="101">
        <v>0.6</v>
      </c>
      <c r="I64" s="101">
        <v>0.8</v>
      </c>
      <c r="J64" s="101">
        <v>1</v>
      </c>
      <c r="K64" s="101">
        <v>0.4</v>
      </c>
      <c r="L64" s="101">
        <v>0.56999999999999995</v>
      </c>
      <c r="P64" s="100">
        <v>57</v>
      </c>
      <c r="Q64" s="100" t="s">
        <v>189</v>
      </c>
      <c r="R64" s="100" t="s">
        <v>190</v>
      </c>
    </row>
    <row r="65" spans="1:18" ht="30" hidden="1" x14ac:dyDescent="0.25">
      <c r="A65" s="100" t="s">
        <v>161</v>
      </c>
      <c r="B65" s="103">
        <v>17.399999999999999</v>
      </c>
      <c r="C65" s="100" t="s">
        <v>181</v>
      </c>
      <c r="D65" s="100" t="s">
        <v>98</v>
      </c>
      <c r="E65" s="100" t="s">
        <v>191</v>
      </c>
      <c r="F65" s="101">
        <v>0.5</v>
      </c>
      <c r="G65" s="101">
        <v>1</v>
      </c>
      <c r="H65" s="101"/>
      <c r="I65" s="101"/>
      <c r="J65" s="101"/>
      <c r="K65" s="101">
        <v>0.2</v>
      </c>
      <c r="L65" s="101">
        <v>1</v>
      </c>
      <c r="P65" s="100">
        <v>20</v>
      </c>
      <c r="Q65" s="100" t="s">
        <v>192</v>
      </c>
      <c r="R65" s="100" t="s">
        <v>193</v>
      </c>
    </row>
    <row r="66" spans="1:18" ht="135" hidden="1" x14ac:dyDescent="0.25">
      <c r="A66" s="100" t="s">
        <v>161</v>
      </c>
      <c r="B66" s="103">
        <v>17.399999999999999</v>
      </c>
      <c r="C66" s="100" t="s">
        <v>181</v>
      </c>
      <c r="D66" s="100" t="s">
        <v>98</v>
      </c>
      <c r="E66" s="100" t="s">
        <v>194</v>
      </c>
      <c r="F66" s="101"/>
      <c r="G66" s="101">
        <v>0.33</v>
      </c>
      <c r="H66" s="101">
        <v>0.66</v>
      </c>
      <c r="I66" s="101">
        <v>1</v>
      </c>
      <c r="J66" s="101"/>
      <c r="K66" s="101"/>
      <c r="L66" s="101">
        <v>0.15</v>
      </c>
      <c r="P66" s="100">
        <v>15</v>
      </c>
      <c r="Q66" s="100" t="s">
        <v>195</v>
      </c>
      <c r="R66" s="100" t="s">
        <v>196</v>
      </c>
    </row>
    <row r="67" spans="1:18" hidden="1" x14ac:dyDescent="0.25">
      <c r="A67" s="100" t="s">
        <v>161</v>
      </c>
      <c r="B67" s="103">
        <v>17.399999999999999</v>
      </c>
      <c r="C67" s="100" t="s">
        <v>181</v>
      </c>
      <c r="D67" s="100" t="s">
        <v>98</v>
      </c>
      <c r="E67" s="100" t="s">
        <v>197</v>
      </c>
      <c r="F67" s="101"/>
      <c r="G67" s="101"/>
      <c r="H67" s="101">
        <v>0.33</v>
      </c>
      <c r="I67" s="101">
        <v>0.66</v>
      </c>
      <c r="J67" s="101">
        <v>1</v>
      </c>
      <c r="K67" s="101"/>
      <c r="L67" s="101"/>
      <c r="P67" s="100">
        <v>0</v>
      </c>
    </row>
    <row r="68" spans="1:18" ht="30" hidden="1" x14ac:dyDescent="0.25">
      <c r="A68" s="100" t="s">
        <v>198</v>
      </c>
      <c r="B68" s="103">
        <f>AVERAGE(P68:P99)</f>
        <v>42.5</v>
      </c>
      <c r="C68" s="100" t="s">
        <v>199</v>
      </c>
      <c r="D68" s="100" t="s">
        <v>170</v>
      </c>
      <c r="E68" s="100" t="s">
        <v>200</v>
      </c>
      <c r="F68" s="101">
        <v>1</v>
      </c>
      <c r="G68" s="101"/>
      <c r="H68" s="101"/>
      <c r="I68" s="101"/>
      <c r="J68" s="101"/>
      <c r="K68" s="119"/>
      <c r="L68" s="119"/>
      <c r="M68" s="102"/>
      <c r="N68" s="102"/>
      <c r="O68" s="102"/>
      <c r="P68" s="100">
        <v>0</v>
      </c>
    </row>
    <row r="69" spans="1:18" ht="30" hidden="1" x14ac:dyDescent="0.25">
      <c r="A69" s="100" t="s">
        <v>198</v>
      </c>
      <c r="B69" s="103">
        <v>42.5</v>
      </c>
      <c r="C69" s="100" t="s">
        <v>199</v>
      </c>
      <c r="D69" s="100" t="s">
        <v>170</v>
      </c>
      <c r="E69" s="100" t="s">
        <v>152</v>
      </c>
      <c r="F69" s="101">
        <v>1</v>
      </c>
      <c r="G69" s="101"/>
      <c r="H69" s="101"/>
      <c r="I69" s="101"/>
      <c r="J69" s="101"/>
      <c r="K69" s="119"/>
      <c r="L69" s="119"/>
      <c r="M69" s="102"/>
      <c r="N69" s="102"/>
      <c r="O69" s="102"/>
      <c r="P69" s="100">
        <v>0</v>
      </c>
    </row>
    <row r="70" spans="1:18" ht="30" hidden="1" x14ac:dyDescent="0.25">
      <c r="A70" s="100" t="s">
        <v>198</v>
      </c>
      <c r="B70" s="103">
        <v>42.5</v>
      </c>
      <c r="C70" s="100" t="s">
        <v>199</v>
      </c>
      <c r="D70" s="100" t="s">
        <v>170</v>
      </c>
      <c r="E70" s="100" t="s">
        <v>201</v>
      </c>
      <c r="F70" s="101">
        <v>0.2</v>
      </c>
      <c r="G70" s="101">
        <v>0.4</v>
      </c>
      <c r="H70" s="101">
        <v>0.6</v>
      </c>
      <c r="I70" s="101">
        <v>0.8</v>
      </c>
      <c r="J70" s="101">
        <v>1</v>
      </c>
      <c r="K70" s="119"/>
      <c r="L70" s="119"/>
      <c r="M70" s="102"/>
      <c r="N70" s="102"/>
      <c r="O70" s="102"/>
      <c r="P70" s="100">
        <v>0</v>
      </c>
    </row>
    <row r="71" spans="1:18" ht="30" hidden="1" x14ac:dyDescent="0.25">
      <c r="A71" s="100" t="s">
        <v>198</v>
      </c>
      <c r="B71" s="103">
        <v>42.5</v>
      </c>
      <c r="C71" s="100" t="s">
        <v>199</v>
      </c>
      <c r="D71" s="100" t="s">
        <v>170</v>
      </c>
      <c r="E71" s="100" t="s">
        <v>202</v>
      </c>
      <c r="F71" s="101">
        <v>0.2</v>
      </c>
      <c r="G71" s="101">
        <v>0.4</v>
      </c>
      <c r="H71" s="101">
        <v>0.6</v>
      </c>
      <c r="I71" s="101">
        <v>0.8</v>
      </c>
      <c r="J71" s="101">
        <v>1</v>
      </c>
      <c r="K71" s="119"/>
      <c r="L71" s="119"/>
      <c r="M71" s="102"/>
      <c r="N71" s="102"/>
      <c r="O71" s="102"/>
      <c r="P71" s="100">
        <v>0</v>
      </c>
    </row>
    <row r="72" spans="1:18" ht="409.5" hidden="1" x14ac:dyDescent="0.25">
      <c r="A72" s="100" t="s">
        <v>198</v>
      </c>
      <c r="B72" s="103">
        <v>42.5</v>
      </c>
      <c r="C72" s="100" t="s">
        <v>203</v>
      </c>
      <c r="D72" s="100" t="s">
        <v>98</v>
      </c>
      <c r="E72" s="100" t="s">
        <v>204</v>
      </c>
      <c r="F72" s="101">
        <v>0.2</v>
      </c>
      <c r="G72" s="101">
        <v>0.4</v>
      </c>
      <c r="H72" s="101">
        <v>0.6</v>
      </c>
      <c r="I72" s="101">
        <v>0.8</v>
      </c>
      <c r="J72" s="101">
        <v>1</v>
      </c>
      <c r="K72" s="101">
        <v>0.2</v>
      </c>
      <c r="L72" s="101">
        <v>0.98</v>
      </c>
      <c r="P72" s="100">
        <v>98</v>
      </c>
      <c r="Q72" s="100" t="s">
        <v>205</v>
      </c>
      <c r="R72" s="100" t="s">
        <v>206</v>
      </c>
    </row>
    <row r="73" spans="1:18" ht="30" hidden="1" x14ac:dyDescent="0.25">
      <c r="A73" s="100" t="s">
        <v>198</v>
      </c>
      <c r="B73" s="103">
        <v>42.5</v>
      </c>
      <c r="C73" s="100" t="s">
        <v>203</v>
      </c>
      <c r="D73" s="100" t="s">
        <v>98</v>
      </c>
      <c r="E73" s="100" t="s">
        <v>207</v>
      </c>
      <c r="F73" s="101"/>
      <c r="G73" s="101">
        <v>0.25</v>
      </c>
      <c r="H73" s="101">
        <v>0.5</v>
      </c>
      <c r="I73" s="101">
        <v>0.75</v>
      </c>
      <c r="J73" s="101">
        <v>1</v>
      </c>
      <c r="K73" s="101"/>
      <c r="L73" s="101">
        <v>0</v>
      </c>
      <c r="P73" s="100">
        <v>0</v>
      </c>
      <c r="Q73" s="100" t="s">
        <v>208</v>
      </c>
      <c r="R73" s="100" t="s">
        <v>209</v>
      </c>
    </row>
    <row r="74" spans="1:18" ht="150" hidden="1" x14ac:dyDescent="0.25">
      <c r="A74" s="100" t="s">
        <v>198</v>
      </c>
      <c r="B74" s="103">
        <v>42.5</v>
      </c>
      <c r="C74" s="100" t="s">
        <v>203</v>
      </c>
      <c r="D74" s="100" t="s">
        <v>98</v>
      </c>
      <c r="E74" s="100" t="s">
        <v>210</v>
      </c>
      <c r="F74" s="101"/>
      <c r="G74" s="101">
        <v>0.25</v>
      </c>
      <c r="H74" s="101">
        <v>0.5</v>
      </c>
      <c r="I74" s="101">
        <v>0.75</v>
      </c>
      <c r="J74" s="101">
        <v>1</v>
      </c>
      <c r="K74" s="101"/>
      <c r="L74" s="101">
        <v>0.2</v>
      </c>
      <c r="P74" s="100">
        <v>20</v>
      </c>
      <c r="Q74" s="100" t="s">
        <v>211</v>
      </c>
      <c r="R74" s="100" t="s">
        <v>212</v>
      </c>
    </row>
    <row r="75" spans="1:18" ht="60" hidden="1" x14ac:dyDescent="0.25">
      <c r="A75" s="100" t="s">
        <v>198</v>
      </c>
      <c r="B75" s="103">
        <v>42.5</v>
      </c>
      <c r="C75" s="100" t="s">
        <v>203</v>
      </c>
      <c r="D75" s="100" t="s">
        <v>98</v>
      </c>
      <c r="E75" s="100" t="s">
        <v>213</v>
      </c>
      <c r="F75" s="101"/>
      <c r="G75" s="101">
        <v>0.25</v>
      </c>
      <c r="H75" s="101">
        <v>0.5</v>
      </c>
      <c r="I75" s="101">
        <v>0.75</v>
      </c>
      <c r="J75" s="101">
        <v>1</v>
      </c>
      <c r="K75" s="101"/>
      <c r="L75" s="101">
        <v>1</v>
      </c>
      <c r="P75" s="100">
        <v>100</v>
      </c>
      <c r="Q75" s="100" t="s">
        <v>214</v>
      </c>
      <c r="R75" s="100" t="s">
        <v>215</v>
      </c>
    </row>
    <row r="76" spans="1:18" ht="105" hidden="1" x14ac:dyDescent="0.25">
      <c r="A76" s="100" t="s">
        <v>198</v>
      </c>
      <c r="B76" s="103">
        <v>42.5</v>
      </c>
      <c r="C76" s="100" t="s">
        <v>216</v>
      </c>
      <c r="D76" s="100" t="s">
        <v>25</v>
      </c>
      <c r="E76" s="100" t="s">
        <v>217</v>
      </c>
      <c r="F76" s="101">
        <v>0.2</v>
      </c>
      <c r="G76" s="101">
        <v>0.4</v>
      </c>
      <c r="H76" s="101">
        <v>0.6</v>
      </c>
      <c r="I76" s="101">
        <v>0.8</v>
      </c>
      <c r="J76" s="101">
        <v>1</v>
      </c>
      <c r="K76" s="101"/>
      <c r="L76" s="101">
        <v>0.5</v>
      </c>
      <c r="P76" s="100">
        <v>50</v>
      </c>
      <c r="Q76" s="100" t="s">
        <v>218</v>
      </c>
      <c r="R76" s="100" t="s">
        <v>219</v>
      </c>
    </row>
    <row r="77" spans="1:18" ht="120" hidden="1" x14ac:dyDescent="0.25">
      <c r="A77" s="100" t="s">
        <v>198</v>
      </c>
      <c r="B77" s="103">
        <v>42.5</v>
      </c>
      <c r="C77" s="100" t="s">
        <v>216</v>
      </c>
      <c r="D77" s="100" t="s">
        <v>25</v>
      </c>
      <c r="E77" s="100" t="s">
        <v>220</v>
      </c>
      <c r="F77" s="101">
        <v>0.2</v>
      </c>
      <c r="G77" s="101">
        <v>0.4</v>
      </c>
      <c r="H77" s="101">
        <v>0.6</v>
      </c>
      <c r="I77" s="101">
        <v>0.8</v>
      </c>
      <c r="J77" s="101">
        <v>1</v>
      </c>
      <c r="K77" s="101"/>
      <c r="L77" s="101">
        <v>0.5</v>
      </c>
      <c r="P77" s="100">
        <v>50</v>
      </c>
      <c r="Q77" s="100" t="s">
        <v>221</v>
      </c>
      <c r="R77" s="100" t="s">
        <v>222</v>
      </c>
    </row>
    <row r="78" spans="1:18" ht="60" hidden="1" x14ac:dyDescent="0.25">
      <c r="A78" s="100" t="s">
        <v>198</v>
      </c>
      <c r="B78" s="103">
        <v>42.5</v>
      </c>
      <c r="C78" s="100" t="s">
        <v>216</v>
      </c>
      <c r="D78" s="100" t="s">
        <v>25</v>
      </c>
      <c r="E78" s="100" t="s">
        <v>223</v>
      </c>
      <c r="F78" s="101">
        <v>0.2</v>
      </c>
      <c r="G78" s="101">
        <v>0.4</v>
      </c>
      <c r="H78" s="101">
        <v>0.6</v>
      </c>
      <c r="I78" s="101">
        <v>0.8</v>
      </c>
      <c r="J78" s="101">
        <v>1</v>
      </c>
      <c r="K78" s="101"/>
      <c r="L78" s="101">
        <v>1</v>
      </c>
      <c r="P78" s="100">
        <v>100</v>
      </c>
      <c r="Q78" s="100" t="s">
        <v>224</v>
      </c>
      <c r="R78" s="100" t="s">
        <v>225</v>
      </c>
    </row>
    <row r="79" spans="1:18" ht="75" hidden="1" x14ac:dyDescent="0.25">
      <c r="A79" s="100" t="s">
        <v>198</v>
      </c>
      <c r="B79" s="103">
        <v>42.5</v>
      </c>
      <c r="C79" s="100" t="s">
        <v>216</v>
      </c>
      <c r="D79" s="100" t="s">
        <v>25</v>
      </c>
      <c r="E79" s="100" t="s">
        <v>226</v>
      </c>
      <c r="F79" s="101">
        <v>0.2</v>
      </c>
      <c r="G79" s="101">
        <v>0.4</v>
      </c>
      <c r="H79" s="101">
        <v>0.6</v>
      </c>
      <c r="I79" s="101">
        <v>0.8</v>
      </c>
      <c r="J79" s="101">
        <v>1</v>
      </c>
      <c r="K79" s="101"/>
      <c r="L79" s="101">
        <v>0.5</v>
      </c>
      <c r="P79" s="100">
        <v>50</v>
      </c>
      <c r="Q79" s="100" t="s">
        <v>227</v>
      </c>
      <c r="R79" s="100" t="s">
        <v>228</v>
      </c>
    </row>
    <row r="80" spans="1:18" ht="150" hidden="1" x14ac:dyDescent="0.25">
      <c r="A80" s="100" t="s">
        <v>198</v>
      </c>
      <c r="B80" s="103">
        <v>42.5</v>
      </c>
      <c r="C80" s="100" t="s">
        <v>229</v>
      </c>
      <c r="D80" s="100" t="s">
        <v>25</v>
      </c>
      <c r="E80" s="100" t="s">
        <v>230</v>
      </c>
      <c r="F80" s="101">
        <v>0.2</v>
      </c>
      <c r="G80" s="101">
        <v>0.4</v>
      </c>
      <c r="H80" s="101">
        <v>0.6</v>
      </c>
      <c r="I80" s="101">
        <v>0.8</v>
      </c>
      <c r="J80" s="101">
        <v>1</v>
      </c>
      <c r="K80" s="101"/>
      <c r="L80" s="101">
        <v>0.15</v>
      </c>
      <c r="P80" s="100">
        <v>15</v>
      </c>
      <c r="Q80" s="100" t="s">
        <v>231</v>
      </c>
      <c r="R80" s="100" t="s">
        <v>232</v>
      </c>
    </row>
    <row r="81" spans="1:18" ht="30" hidden="1" x14ac:dyDescent="0.25">
      <c r="A81" s="100" t="s">
        <v>198</v>
      </c>
      <c r="B81" s="103">
        <v>42.5</v>
      </c>
      <c r="C81" s="100" t="s">
        <v>229</v>
      </c>
      <c r="D81" s="100" t="s">
        <v>25</v>
      </c>
      <c r="E81" s="100" t="s">
        <v>233</v>
      </c>
      <c r="F81" s="101">
        <v>1</v>
      </c>
      <c r="G81" s="101"/>
      <c r="H81" s="101"/>
      <c r="I81" s="101"/>
      <c r="J81" s="101"/>
      <c r="K81" s="101"/>
      <c r="L81" s="101"/>
      <c r="P81" s="100">
        <v>0</v>
      </c>
    </row>
    <row r="82" spans="1:18" ht="60" hidden="1" x14ac:dyDescent="0.25">
      <c r="A82" s="100" t="s">
        <v>198</v>
      </c>
      <c r="B82" s="103">
        <v>42.5</v>
      </c>
      <c r="C82" s="100" t="s">
        <v>229</v>
      </c>
      <c r="D82" s="100" t="s">
        <v>25</v>
      </c>
      <c r="E82" s="100" t="s">
        <v>234</v>
      </c>
      <c r="F82" s="101"/>
      <c r="G82" s="101">
        <v>0.25</v>
      </c>
      <c r="H82" s="101">
        <v>0.5</v>
      </c>
      <c r="I82" s="101">
        <v>0.75</v>
      </c>
      <c r="J82" s="101">
        <v>1</v>
      </c>
      <c r="K82" s="101"/>
      <c r="L82" s="101">
        <v>1</v>
      </c>
      <c r="P82" s="100">
        <v>100</v>
      </c>
      <c r="Q82" s="100" t="s">
        <v>235</v>
      </c>
      <c r="R82" s="100" t="s">
        <v>236</v>
      </c>
    </row>
    <row r="83" spans="1:18" ht="60" hidden="1" x14ac:dyDescent="0.25">
      <c r="A83" s="100" t="s">
        <v>198</v>
      </c>
      <c r="B83" s="103">
        <v>42.5</v>
      </c>
      <c r="C83" s="100" t="s">
        <v>229</v>
      </c>
      <c r="D83" s="100" t="s">
        <v>25</v>
      </c>
      <c r="E83" s="100" t="s">
        <v>237</v>
      </c>
      <c r="F83" s="101"/>
      <c r="G83" s="101">
        <v>0.25</v>
      </c>
      <c r="H83" s="101">
        <v>0.5</v>
      </c>
      <c r="I83" s="101">
        <v>0.75</v>
      </c>
      <c r="J83" s="101">
        <v>1</v>
      </c>
      <c r="K83" s="101"/>
      <c r="L83" s="101">
        <v>0.02</v>
      </c>
      <c r="P83" s="100">
        <v>2</v>
      </c>
      <c r="Q83" s="100" t="s">
        <v>238</v>
      </c>
      <c r="R83" s="100" t="s">
        <v>239</v>
      </c>
    </row>
    <row r="84" spans="1:18" ht="90" hidden="1" x14ac:dyDescent="0.25">
      <c r="A84" s="100" t="s">
        <v>198</v>
      </c>
      <c r="B84" s="103">
        <v>42.5</v>
      </c>
      <c r="C84" s="100" t="s">
        <v>240</v>
      </c>
      <c r="D84" s="100" t="s">
        <v>25</v>
      </c>
      <c r="E84" s="100" t="s">
        <v>241</v>
      </c>
      <c r="F84" s="101"/>
      <c r="G84" s="101">
        <v>0.25</v>
      </c>
      <c r="H84" s="101">
        <v>0.5</v>
      </c>
      <c r="I84" s="101">
        <v>0.75</v>
      </c>
      <c r="J84" s="101">
        <v>1</v>
      </c>
      <c r="K84" s="101"/>
      <c r="L84" s="101">
        <v>0.05</v>
      </c>
      <c r="P84" s="100">
        <v>5</v>
      </c>
      <c r="Q84" s="100" t="s">
        <v>242</v>
      </c>
      <c r="R84" s="100" t="s">
        <v>243</v>
      </c>
    </row>
    <row r="85" spans="1:18" ht="75" hidden="1" x14ac:dyDescent="0.25">
      <c r="A85" s="100" t="s">
        <v>198</v>
      </c>
      <c r="B85" s="103">
        <v>42.5</v>
      </c>
      <c r="C85" s="100" t="s">
        <v>240</v>
      </c>
      <c r="D85" s="100" t="s">
        <v>25</v>
      </c>
      <c r="E85" s="100" t="s">
        <v>244</v>
      </c>
      <c r="F85" s="101">
        <v>0.2</v>
      </c>
      <c r="G85" s="101">
        <v>0.4</v>
      </c>
      <c r="H85" s="101">
        <v>0.6</v>
      </c>
      <c r="I85" s="101">
        <v>0.8</v>
      </c>
      <c r="J85" s="101">
        <v>1</v>
      </c>
      <c r="K85" s="101"/>
      <c r="L85" s="101">
        <v>0.6</v>
      </c>
      <c r="P85" s="100">
        <v>60</v>
      </c>
      <c r="Q85" s="100" t="s">
        <v>242</v>
      </c>
      <c r="R85" s="100" t="s">
        <v>245</v>
      </c>
    </row>
    <row r="86" spans="1:18" ht="60" hidden="1" x14ac:dyDescent="0.25">
      <c r="A86" s="100" t="s">
        <v>198</v>
      </c>
      <c r="B86" s="103">
        <v>42.5</v>
      </c>
      <c r="C86" s="100" t="s">
        <v>240</v>
      </c>
      <c r="D86" s="100" t="s">
        <v>25</v>
      </c>
      <c r="E86" s="100" t="s">
        <v>246</v>
      </c>
      <c r="F86" s="101"/>
      <c r="G86" s="101">
        <v>0.25</v>
      </c>
      <c r="H86" s="101">
        <v>0.5</v>
      </c>
      <c r="I86" s="101">
        <v>0.75</v>
      </c>
      <c r="J86" s="101">
        <v>1</v>
      </c>
      <c r="K86" s="101"/>
      <c r="L86" s="101">
        <v>0.6</v>
      </c>
      <c r="P86" s="100">
        <v>60</v>
      </c>
      <c r="Q86" s="100" t="s">
        <v>247</v>
      </c>
      <c r="R86" s="100" t="s">
        <v>248</v>
      </c>
    </row>
    <row r="87" spans="1:18" ht="75" hidden="1" x14ac:dyDescent="0.25">
      <c r="A87" s="100" t="s">
        <v>198</v>
      </c>
      <c r="B87" s="103">
        <v>42.5</v>
      </c>
      <c r="C87" s="100" t="s">
        <v>240</v>
      </c>
      <c r="D87" s="100" t="s">
        <v>25</v>
      </c>
      <c r="E87" s="100" t="s">
        <v>249</v>
      </c>
      <c r="F87" s="101"/>
      <c r="G87" s="101">
        <v>0.25</v>
      </c>
      <c r="H87" s="101">
        <v>0.5</v>
      </c>
      <c r="I87" s="101">
        <v>0.75</v>
      </c>
      <c r="J87" s="101">
        <v>1</v>
      </c>
      <c r="K87" s="101"/>
      <c r="L87" s="101">
        <v>0.1</v>
      </c>
      <c r="P87" s="100">
        <v>10</v>
      </c>
      <c r="Q87" s="100" t="s">
        <v>250</v>
      </c>
      <c r="R87" s="100" t="s">
        <v>245</v>
      </c>
    </row>
    <row r="88" spans="1:18" ht="30" hidden="1" x14ac:dyDescent="0.25">
      <c r="A88" s="100" t="s">
        <v>198</v>
      </c>
      <c r="B88" s="103">
        <v>42.5</v>
      </c>
      <c r="C88" s="100" t="s">
        <v>240</v>
      </c>
      <c r="D88" s="100" t="s">
        <v>25</v>
      </c>
      <c r="E88" s="100" t="s">
        <v>251</v>
      </c>
      <c r="F88" s="101"/>
      <c r="G88" s="101">
        <v>0.25</v>
      </c>
      <c r="H88" s="101">
        <v>0.5</v>
      </c>
      <c r="I88" s="101">
        <v>0.75</v>
      </c>
      <c r="J88" s="101">
        <v>1</v>
      </c>
      <c r="K88" s="101"/>
      <c r="L88" s="101">
        <v>0.5</v>
      </c>
      <c r="P88" s="100">
        <v>50</v>
      </c>
      <c r="Q88" s="100" t="s">
        <v>250</v>
      </c>
      <c r="R88" s="100" t="s">
        <v>250</v>
      </c>
    </row>
    <row r="89" spans="1:18" ht="30" hidden="1" x14ac:dyDescent="0.25">
      <c r="A89" s="100" t="s">
        <v>198</v>
      </c>
      <c r="B89" s="103">
        <v>42.5</v>
      </c>
      <c r="C89" s="100" t="s">
        <v>252</v>
      </c>
      <c r="D89" s="100" t="s">
        <v>25</v>
      </c>
      <c r="E89" s="100" t="s">
        <v>253</v>
      </c>
      <c r="F89" s="101">
        <v>0.33</v>
      </c>
      <c r="G89" s="101"/>
      <c r="H89" s="101">
        <v>0.66</v>
      </c>
      <c r="I89" s="101"/>
      <c r="J89" s="101">
        <v>1</v>
      </c>
      <c r="K89" s="101">
        <v>0.5</v>
      </c>
      <c r="L89" s="101"/>
      <c r="P89" s="100">
        <v>50</v>
      </c>
    </row>
    <row r="90" spans="1:18" ht="150" hidden="1" x14ac:dyDescent="0.25">
      <c r="A90" s="100" t="s">
        <v>198</v>
      </c>
      <c r="B90" s="103">
        <v>42.5</v>
      </c>
      <c r="C90" s="100" t="s">
        <v>252</v>
      </c>
      <c r="D90" s="100" t="s">
        <v>25</v>
      </c>
      <c r="E90" s="100" t="s">
        <v>254</v>
      </c>
      <c r="F90" s="101">
        <v>0.2</v>
      </c>
      <c r="G90" s="101">
        <v>0.4</v>
      </c>
      <c r="H90" s="101">
        <v>0.6</v>
      </c>
      <c r="I90" s="101">
        <v>0.8</v>
      </c>
      <c r="J90" s="101">
        <v>1</v>
      </c>
      <c r="K90" s="101">
        <v>1</v>
      </c>
      <c r="L90" s="101">
        <v>0.5</v>
      </c>
      <c r="P90" s="100">
        <v>100</v>
      </c>
      <c r="Q90" s="100" t="s">
        <v>255</v>
      </c>
      <c r="R90" s="100" t="s">
        <v>256</v>
      </c>
    </row>
    <row r="91" spans="1:18" ht="75" hidden="1" x14ac:dyDescent="0.25">
      <c r="A91" s="100" t="s">
        <v>198</v>
      </c>
      <c r="B91" s="103">
        <v>42.5</v>
      </c>
      <c r="C91" s="100" t="s">
        <v>252</v>
      </c>
      <c r="D91" s="100" t="s">
        <v>25</v>
      </c>
      <c r="E91" s="100" t="s">
        <v>257</v>
      </c>
      <c r="F91" s="101">
        <v>0.2</v>
      </c>
      <c r="G91" s="101">
        <v>0.4</v>
      </c>
      <c r="H91" s="101">
        <v>0.6</v>
      </c>
      <c r="I91" s="101">
        <v>0.8</v>
      </c>
      <c r="J91" s="101">
        <v>1</v>
      </c>
      <c r="K91" s="101">
        <v>0.6</v>
      </c>
      <c r="L91" s="101">
        <v>0.8</v>
      </c>
      <c r="P91" s="100">
        <v>80</v>
      </c>
      <c r="Q91" s="100" t="s">
        <v>258</v>
      </c>
      <c r="R91" s="100" t="s">
        <v>259</v>
      </c>
    </row>
    <row r="92" spans="1:18" ht="75" hidden="1" x14ac:dyDescent="0.25">
      <c r="A92" s="100" t="s">
        <v>198</v>
      </c>
      <c r="B92" s="103">
        <v>42.5</v>
      </c>
      <c r="C92" s="100" t="s">
        <v>252</v>
      </c>
      <c r="D92" s="100" t="s">
        <v>25</v>
      </c>
      <c r="E92" s="100" t="s">
        <v>260</v>
      </c>
      <c r="F92" s="101">
        <v>0.2</v>
      </c>
      <c r="G92" s="101">
        <v>0.4</v>
      </c>
      <c r="H92" s="101">
        <v>0.6</v>
      </c>
      <c r="I92" s="101">
        <v>0.8</v>
      </c>
      <c r="J92" s="101">
        <v>1</v>
      </c>
      <c r="K92" s="101">
        <v>0</v>
      </c>
      <c r="L92" s="101">
        <v>1</v>
      </c>
      <c r="P92" s="100">
        <v>100</v>
      </c>
      <c r="Q92" s="100" t="s">
        <v>261</v>
      </c>
      <c r="R92" s="100" t="s">
        <v>262</v>
      </c>
    </row>
    <row r="93" spans="1:18" ht="195" hidden="1" x14ac:dyDescent="0.25">
      <c r="A93" s="100" t="s">
        <v>198</v>
      </c>
      <c r="B93" s="103">
        <v>42.5</v>
      </c>
      <c r="C93" s="100" t="s">
        <v>263</v>
      </c>
      <c r="D93" s="100" t="s">
        <v>98</v>
      </c>
      <c r="E93" s="100" t="s">
        <v>264</v>
      </c>
      <c r="F93" s="101"/>
      <c r="G93" s="101">
        <v>1</v>
      </c>
      <c r="H93" s="101"/>
      <c r="I93" s="101"/>
      <c r="J93" s="101"/>
      <c r="K93" s="101"/>
      <c r="L93" s="101">
        <v>0.05</v>
      </c>
      <c r="P93" s="100">
        <v>5</v>
      </c>
      <c r="Q93" s="100" t="s">
        <v>265</v>
      </c>
      <c r="R93" s="100" t="s">
        <v>266</v>
      </c>
    </row>
    <row r="94" spans="1:18" ht="195" hidden="1" x14ac:dyDescent="0.25">
      <c r="A94" s="100" t="s">
        <v>198</v>
      </c>
      <c r="B94" s="103">
        <v>42.5</v>
      </c>
      <c r="C94" s="100" t="s">
        <v>263</v>
      </c>
      <c r="D94" s="100" t="s">
        <v>98</v>
      </c>
      <c r="E94" s="100" t="s">
        <v>267</v>
      </c>
      <c r="F94" s="101"/>
      <c r="G94" s="101">
        <v>1</v>
      </c>
      <c r="H94" s="101"/>
      <c r="I94" s="101"/>
      <c r="J94" s="101"/>
      <c r="K94" s="101"/>
      <c r="L94" s="101">
        <v>0.05</v>
      </c>
      <c r="P94" s="100">
        <v>5</v>
      </c>
      <c r="Q94" s="100" t="s">
        <v>265</v>
      </c>
      <c r="R94" s="100" t="s">
        <v>266</v>
      </c>
    </row>
    <row r="95" spans="1:18" ht="195" hidden="1" x14ac:dyDescent="0.25">
      <c r="A95" s="100" t="s">
        <v>198</v>
      </c>
      <c r="B95" s="103">
        <v>42.5</v>
      </c>
      <c r="C95" s="100" t="s">
        <v>263</v>
      </c>
      <c r="D95" s="100" t="s">
        <v>98</v>
      </c>
      <c r="E95" s="100" t="s">
        <v>268</v>
      </c>
      <c r="F95" s="101"/>
      <c r="G95" s="101">
        <v>1</v>
      </c>
      <c r="H95" s="101"/>
      <c r="I95" s="101"/>
      <c r="J95" s="101"/>
      <c r="K95" s="101"/>
      <c r="L95" s="101">
        <v>0.05</v>
      </c>
      <c r="P95" s="100">
        <v>5</v>
      </c>
      <c r="Q95" s="100" t="s">
        <v>265</v>
      </c>
      <c r="R95" s="100" t="s">
        <v>266</v>
      </c>
    </row>
    <row r="96" spans="1:18" ht="195" hidden="1" x14ac:dyDescent="0.25">
      <c r="A96" s="100" t="s">
        <v>198</v>
      </c>
      <c r="B96" s="103">
        <v>42.5</v>
      </c>
      <c r="C96" s="100" t="s">
        <v>263</v>
      </c>
      <c r="D96" s="100" t="s">
        <v>98</v>
      </c>
      <c r="E96" s="100" t="s">
        <v>269</v>
      </c>
      <c r="F96" s="101"/>
      <c r="G96" s="101">
        <v>0.25</v>
      </c>
      <c r="H96" s="101">
        <v>0.5</v>
      </c>
      <c r="I96" s="101">
        <v>0.75</v>
      </c>
      <c r="J96" s="101">
        <v>1</v>
      </c>
      <c r="K96" s="101"/>
      <c r="L96" s="101">
        <v>0.05</v>
      </c>
      <c r="P96" s="100">
        <v>5</v>
      </c>
      <c r="Q96" s="100" t="s">
        <v>265</v>
      </c>
      <c r="R96" s="100" t="s">
        <v>266</v>
      </c>
    </row>
    <row r="97" spans="1:18" ht="75" hidden="1" x14ac:dyDescent="0.25">
      <c r="A97" s="100" t="s">
        <v>198</v>
      </c>
      <c r="B97" s="103">
        <v>42.5</v>
      </c>
      <c r="C97" s="100" t="s">
        <v>270</v>
      </c>
      <c r="D97" s="100" t="s">
        <v>25</v>
      </c>
      <c r="E97" s="100" t="s">
        <v>271</v>
      </c>
      <c r="F97" s="101"/>
      <c r="G97" s="101">
        <v>1</v>
      </c>
      <c r="H97" s="101"/>
      <c r="I97" s="101"/>
      <c r="J97" s="101"/>
      <c r="K97" s="101"/>
      <c r="L97" s="101">
        <v>0.8</v>
      </c>
      <c r="P97" s="100">
        <v>80</v>
      </c>
      <c r="Q97" s="100" t="s">
        <v>272</v>
      </c>
      <c r="R97" s="100" t="s">
        <v>273</v>
      </c>
    </row>
    <row r="98" spans="1:18" ht="75" hidden="1" x14ac:dyDescent="0.25">
      <c r="A98" s="100" t="s">
        <v>198</v>
      </c>
      <c r="B98" s="103">
        <v>42.5</v>
      </c>
      <c r="C98" s="100" t="s">
        <v>270</v>
      </c>
      <c r="D98" s="100" t="s">
        <v>25</v>
      </c>
      <c r="E98" s="100" t="s">
        <v>274</v>
      </c>
      <c r="F98" s="101"/>
      <c r="G98" s="101">
        <v>1</v>
      </c>
      <c r="H98" s="101"/>
      <c r="I98" s="101"/>
      <c r="J98" s="101"/>
      <c r="K98" s="101"/>
      <c r="L98" s="101">
        <v>0.8</v>
      </c>
      <c r="P98" s="100">
        <v>80</v>
      </c>
      <c r="Q98" s="100" t="s">
        <v>272</v>
      </c>
      <c r="R98" s="100" t="s">
        <v>273</v>
      </c>
    </row>
    <row r="99" spans="1:18" ht="45" hidden="1" x14ac:dyDescent="0.25">
      <c r="A99" s="100" t="s">
        <v>198</v>
      </c>
      <c r="B99" s="103">
        <v>42.5</v>
      </c>
      <c r="C99" s="100" t="s">
        <v>270</v>
      </c>
      <c r="D99" s="100" t="s">
        <v>25</v>
      </c>
      <c r="E99" s="100" t="s">
        <v>275</v>
      </c>
      <c r="F99" s="101"/>
      <c r="G99" s="101">
        <v>1</v>
      </c>
      <c r="H99" s="101"/>
      <c r="I99" s="101"/>
      <c r="J99" s="101"/>
      <c r="K99" s="101"/>
      <c r="L99" s="101">
        <v>0.8</v>
      </c>
      <c r="P99" s="100">
        <v>80</v>
      </c>
      <c r="Q99" s="100" t="s">
        <v>276</v>
      </c>
      <c r="R99" s="100" t="s">
        <v>277</v>
      </c>
    </row>
    <row r="100" spans="1:18" hidden="1" x14ac:dyDescent="0.25">
      <c r="A100" s="100" t="s">
        <v>278</v>
      </c>
      <c r="B100" s="103">
        <f>AVERAGE(P100:P104)</f>
        <v>45.2</v>
      </c>
      <c r="C100" s="100" t="s">
        <v>279</v>
      </c>
      <c r="D100" s="100" t="s">
        <v>25</v>
      </c>
      <c r="E100" s="100" t="s">
        <v>280</v>
      </c>
      <c r="F100" s="101">
        <v>1</v>
      </c>
      <c r="G100" s="101"/>
      <c r="H100" s="101"/>
      <c r="I100" s="101"/>
      <c r="J100" s="101"/>
      <c r="K100" s="101">
        <v>1</v>
      </c>
      <c r="L100" s="101"/>
      <c r="P100" s="100">
        <v>100</v>
      </c>
      <c r="Q100" s="100" t="s">
        <v>281</v>
      </c>
      <c r="R100" s="100" t="s">
        <v>282</v>
      </c>
    </row>
    <row r="101" spans="1:18" hidden="1" x14ac:dyDescent="0.25">
      <c r="A101" s="100" t="s">
        <v>278</v>
      </c>
      <c r="B101" s="102">
        <v>45.2</v>
      </c>
      <c r="C101" s="100" t="s">
        <v>279</v>
      </c>
      <c r="D101" s="100" t="s">
        <v>25</v>
      </c>
      <c r="E101" s="100" t="s">
        <v>283</v>
      </c>
      <c r="F101" s="101">
        <v>1</v>
      </c>
      <c r="G101" s="101"/>
      <c r="H101" s="101"/>
      <c r="I101" s="101"/>
      <c r="J101" s="101"/>
      <c r="K101" s="101">
        <v>0.5</v>
      </c>
      <c r="L101" s="101"/>
      <c r="P101" s="100">
        <v>50</v>
      </c>
      <c r="Q101" s="100" t="s">
        <v>284</v>
      </c>
      <c r="R101" s="100" t="s">
        <v>285</v>
      </c>
    </row>
    <row r="102" spans="1:18" ht="30" hidden="1" x14ac:dyDescent="0.25">
      <c r="A102" s="100" t="s">
        <v>278</v>
      </c>
      <c r="B102" s="102">
        <v>45.2</v>
      </c>
      <c r="C102" s="100" t="s">
        <v>279</v>
      </c>
      <c r="D102" s="100" t="s">
        <v>25</v>
      </c>
      <c r="E102" s="100" t="s">
        <v>286</v>
      </c>
      <c r="F102" s="101">
        <v>0.25</v>
      </c>
      <c r="G102" s="101">
        <v>0.5</v>
      </c>
      <c r="H102" s="101">
        <v>0.75</v>
      </c>
      <c r="I102" s="101">
        <v>1</v>
      </c>
      <c r="J102" s="101"/>
      <c r="K102" s="101">
        <v>0.2</v>
      </c>
      <c r="L102" s="101">
        <v>0.56000000000000005</v>
      </c>
      <c r="P102" s="100">
        <v>56</v>
      </c>
      <c r="Q102" s="100" t="s">
        <v>287</v>
      </c>
      <c r="R102" s="100" t="s">
        <v>288</v>
      </c>
    </row>
    <row r="103" spans="1:18" ht="30" hidden="1" x14ac:dyDescent="0.25">
      <c r="A103" s="100" t="s">
        <v>278</v>
      </c>
      <c r="B103" s="102">
        <v>45.2</v>
      </c>
      <c r="C103" s="100" t="s">
        <v>279</v>
      </c>
      <c r="D103" s="100" t="s">
        <v>25</v>
      </c>
      <c r="E103" s="100" t="s">
        <v>289</v>
      </c>
      <c r="F103" s="101">
        <v>0.25</v>
      </c>
      <c r="G103" s="101">
        <v>0.5</v>
      </c>
      <c r="H103" s="101">
        <v>0.75</v>
      </c>
      <c r="I103" s="101">
        <v>1</v>
      </c>
      <c r="J103" s="101"/>
      <c r="K103" s="101">
        <v>0.2</v>
      </c>
      <c r="L103" s="101"/>
      <c r="P103" s="100">
        <v>20</v>
      </c>
      <c r="Q103" s="100" t="s">
        <v>290</v>
      </c>
      <c r="R103" s="100" t="s">
        <v>291</v>
      </c>
    </row>
    <row r="104" spans="1:18" hidden="1" x14ac:dyDescent="0.25">
      <c r="A104" s="100" t="s">
        <v>278</v>
      </c>
      <c r="B104" s="102">
        <v>45.2</v>
      </c>
      <c r="C104" s="100" t="s">
        <v>279</v>
      </c>
      <c r="D104" s="100" t="s">
        <v>25</v>
      </c>
      <c r="E104" s="100" t="s">
        <v>292</v>
      </c>
      <c r="F104" s="101">
        <v>0.2</v>
      </c>
      <c r="G104" s="101">
        <v>0.4</v>
      </c>
      <c r="H104" s="101">
        <v>0.6</v>
      </c>
      <c r="I104" s="101">
        <v>0.8</v>
      </c>
      <c r="J104" s="101">
        <v>1</v>
      </c>
      <c r="K104" s="101">
        <v>0</v>
      </c>
      <c r="L104" s="101"/>
      <c r="P104" s="100">
        <v>0</v>
      </c>
      <c r="Q104" s="100" t="s">
        <v>293</v>
      </c>
      <c r="R104" s="100" t="s">
        <v>294</v>
      </c>
    </row>
  </sheetData>
  <pageMargins left="0.511811024" right="0.511811024" top="0.78740157499999996" bottom="0.78740157499999996" header="0.31496062000000002" footer="0.31496062000000002"/>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dimension ref="A1:B8"/>
  <sheetViews>
    <sheetView workbookViewId="0">
      <selection activeCell="B8" sqref="B8"/>
    </sheetView>
  </sheetViews>
  <sheetFormatPr defaultRowHeight="15" x14ac:dyDescent="0.25"/>
  <cols>
    <col min="1" max="1" width="23.5703125" customWidth="1"/>
    <col min="2" max="2" width="10" customWidth="1"/>
  </cols>
  <sheetData>
    <row r="1" spans="1:2" x14ac:dyDescent="0.25">
      <c r="A1" t="s">
        <v>0</v>
      </c>
      <c r="B1" t="s">
        <v>307</v>
      </c>
    </row>
    <row r="2" spans="1:2" x14ac:dyDescent="0.25">
      <c r="A2" t="s">
        <v>9</v>
      </c>
      <c r="B2" s="104">
        <v>18.75</v>
      </c>
    </row>
    <row r="3" spans="1:2" x14ac:dyDescent="0.25">
      <c r="A3" t="s">
        <v>23</v>
      </c>
      <c r="B3" s="104">
        <v>32.391304347826086</v>
      </c>
    </row>
    <row r="4" spans="1:2" x14ac:dyDescent="0.25">
      <c r="A4" t="s">
        <v>96</v>
      </c>
      <c r="B4" s="104">
        <v>100</v>
      </c>
    </row>
    <row r="5" spans="1:2" x14ac:dyDescent="0.25">
      <c r="A5" t="s">
        <v>114</v>
      </c>
      <c r="B5" s="104">
        <v>53.642857142857146</v>
      </c>
    </row>
    <row r="6" spans="1:2" x14ac:dyDescent="0.25">
      <c r="A6" t="s">
        <v>161</v>
      </c>
      <c r="B6" s="104">
        <v>17.399999999999999</v>
      </c>
    </row>
    <row r="7" spans="1:2" x14ac:dyDescent="0.25">
      <c r="A7" t="s">
        <v>198</v>
      </c>
      <c r="B7" s="104">
        <v>42.5</v>
      </c>
    </row>
    <row r="8" spans="1:2" x14ac:dyDescent="0.25">
      <c r="A8" t="s">
        <v>278</v>
      </c>
      <c r="B8" s="104">
        <v>45.2</v>
      </c>
    </row>
  </sheetData>
  <pageMargins left="0.511811024" right="0.511811024" top="0.78740157499999996" bottom="0.78740157499999996" header="0.31496062000000002" footer="0.31496062000000002"/>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workbookViewId="0">
      <selection activeCell="B1" sqref="B1:B26"/>
    </sheetView>
  </sheetViews>
  <sheetFormatPr defaultRowHeight="15" x14ac:dyDescent="0.25"/>
  <cols>
    <col min="1" max="1" width="20" customWidth="1"/>
    <col min="2" max="2" width="100" customWidth="1"/>
  </cols>
  <sheetData>
    <row r="1" spans="1:3" x14ac:dyDescent="0.25">
      <c r="A1" s="105" t="s">
        <v>0</v>
      </c>
      <c r="B1" s="106" t="s">
        <v>1</v>
      </c>
      <c r="C1" t="s">
        <v>308</v>
      </c>
    </row>
    <row r="2" spans="1:3" x14ac:dyDescent="0.25">
      <c r="A2" s="107" t="s">
        <v>9</v>
      </c>
      <c r="B2" s="107" t="s">
        <v>10</v>
      </c>
      <c r="C2" s="117">
        <f>AVERAGE(dados!L2:L5)</f>
        <v>0.1875</v>
      </c>
    </row>
    <row r="3" spans="1:3" ht="30" x14ac:dyDescent="0.25">
      <c r="A3" s="107" t="s">
        <v>23</v>
      </c>
      <c r="B3" s="107" t="s">
        <v>24</v>
      </c>
      <c r="C3" s="117">
        <f>AVERAGE(dados!P6:P9)/100</f>
        <v>0.25</v>
      </c>
    </row>
    <row r="4" spans="1:3" ht="30" x14ac:dyDescent="0.25">
      <c r="A4" s="107" t="s">
        <v>23</v>
      </c>
      <c r="B4" s="107" t="s">
        <v>36</v>
      </c>
      <c r="C4" s="117">
        <f>AVERAGE(dados!P10:P12)/100</f>
        <v>0.33333333333333337</v>
      </c>
    </row>
    <row r="5" spans="1:3" ht="30" x14ac:dyDescent="0.25">
      <c r="A5" s="107" t="s">
        <v>23</v>
      </c>
      <c r="B5" s="107" t="s">
        <v>46</v>
      </c>
      <c r="C5" s="117">
        <f>AVERAGE(dados!P13:P18)/100</f>
        <v>0.2</v>
      </c>
    </row>
    <row r="6" spans="1:3" ht="30" x14ac:dyDescent="0.25">
      <c r="A6" s="107" t="s">
        <v>23</v>
      </c>
      <c r="B6" s="107" t="s">
        <v>65</v>
      </c>
      <c r="C6" s="117">
        <f>AVERAGE(dados!P19:P21)/100</f>
        <v>0.41666666666666663</v>
      </c>
    </row>
    <row r="7" spans="1:3" ht="30" x14ac:dyDescent="0.25">
      <c r="A7" s="107" t="s">
        <v>23</v>
      </c>
      <c r="B7" s="107" t="s">
        <v>73</v>
      </c>
      <c r="C7" s="117">
        <f>AVERAGE(dados!P22:P25)/100</f>
        <v>0.625</v>
      </c>
    </row>
    <row r="8" spans="1:3" ht="30" x14ac:dyDescent="0.25">
      <c r="A8" s="107" t="s">
        <v>23</v>
      </c>
      <c r="B8" s="107" t="s">
        <v>86</v>
      </c>
      <c r="C8" s="117">
        <f>AVERAGE(dados!P26:P28)/100</f>
        <v>0.16666666666666669</v>
      </c>
    </row>
    <row r="9" spans="1:3" x14ac:dyDescent="0.25">
      <c r="A9" s="107" t="s">
        <v>96</v>
      </c>
      <c r="B9" s="107" t="s">
        <v>97</v>
      </c>
      <c r="C9" s="117">
        <f>AVERAGE(dados!P29:P33)/100</f>
        <v>1</v>
      </c>
    </row>
    <row r="10" spans="1:3" x14ac:dyDescent="0.25">
      <c r="A10" s="107" t="s">
        <v>114</v>
      </c>
      <c r="B10" s="107" t="s">
        <v>115</v>
      </c>
      <c r="C10" s="117">
        <f>AVERAGE(dados!P34:P36)/100</f>
        <v>0.72</v>
      </c>
    </row>
    <row r="11" spans="1:3" x14ac:dyDescent="0.25">
      <c r="A11" s="107" t="s">
        <v>114</v>
      </c>
      <c r="B11" s="107" t="s">
        <v>125</v>
      </c>
      <c r="C11" s="117">
        <f>AVERAGE(dados!P37:P39)/100</f>
        <v>0.13333333333333333</v>
      </c>
    </row>
    <row r="12" spans="1:3" x14ac:dyDescent="0.25">
      <c r="A12" s="107" t="s">
        <v>114</v>
      </c>
      <c r="B12" s="107" t="s">
        <v>135</v>
      </c>
      <c r="C12" s="117">
        <f>AVERAGE(dados!P40:P44)/100</f>
        <v>0.72</v>
      </c>
    </row>
    <row r="13" spans="1:3" x14ac:dyDescent="0.25">
      <c r="A13" s="107" t="s">
        <v>114</v>
      </c>
      <c r="B13" s="107" t="s">
        <v>151</v>
      </c>
      <c r="C13" s="117">
        <f>AVERAGE(dados!P45:P47)/100</f>
        <v>0.45</v>
      </c>
    </row>
    <row r="14" spans="1:3" ht="30" x14ac:dyDescent="0.25">
      <c r="A14" s="107" t="s">
        <v>161</v>
      </c>
      <c r="B14" s="107" t="s">
        <v>162</v>
      </c>
      <c r="C14" s="117">
        <f>AVERAGE(dados!P48:P51)/100</f>
        <v>0.14000000000000001</v>
      </c>
    </row>
    <row r="15" spans="1:3" ht="30" x14ac:dyDescent="0.25">
      <c r="A15" s="107" t="s">
        <v>161</v>
      </c>
      <c r="B15" s="107" t="s">
        <v>169</v>
      </c>
      <c r="C15" s="117">
        <f>AVERAGE(dados!P52:P57)/100</f>
        <v>0.6</v>
      </c>
    </row>
    <row r="16" spans="1:3" ht="30" x14ac:dyDescent="0.25">
      <c r="A16" s="107" t="s">
        <v>161</v>
      </c>
      <c r="B16" s="107" t="s">
        <v>176</v>
      </c>
      <c r="C16" s="117">
        <f>AVERAGE(dados!P58:P61)/100</f>
        <v>0.875</v>
      </c>
    </row>
    <row r="17" spans="1:3" ht="30" x14ac:dyDescent="0.25">
      <c r="A17" s="107" t="s">
        <v>161</v>
      </c>
      <c r="B17" s="107" t="s">
        <v>181</v>
      </c>
      <c r="C17" s="117">
        <f>AVERAGE(dados!P62:P67)/100</f>
        <v>0.48666666666666664</v>
      </c>
    </row>
    <row r="18" spans="1:3" x14ac:dyDescent="0.25">
      <c r="A18" s="107" t="s">
        <v>198</v>
      </c>
      <c r="B18" s="107" t="s">
        <v>199</v>
      </c>
      <c r="C18" s="117">
        <f>AVERAGE(dados!P68:P71)/100</f>
        <v>0</v>
      </c>
    </row>
    <row r="19" spans="1:3" x14ac:dyDescent="0.25">
      <c r="A19" s="107" t="s">
        <v>198</v>
      </c>
      <c r="B19" s="107" t="s">
        <v>203</v>
      </c>
      <c r="C19" s="117">
        <f>AVERAGE(dados!P72:P75)/100</f>
        <v>0.54500000000000004</v>
      </c>
    </row>
    <row r="20" spans="1:3" ht="30" x14ac:dyDescent="0.25">
      <c r="A20" s="107" t="s">
        <v>198</v>
      </c>
      <c r="B20" s="107" t="s">
        <v>216</v>
      </c>
      <c r="C20" s="117">
        <f>AVERAGE(dados!P76:P79)/100</f>
        <v>0.625</v>
      </c>
    </row>
    <row r="21" spans="1:3" ht="30" x14ac:dyDescent="0.25">
      <c r="A21" s="107" t="s">
        <v>198</v>
      </c>
      <c r="B21" s="107" t="s">
        <v>229</v>
      </c>
      <c r="C21" s="117">
        <f>AVERAGE(dados!P80:P83)/100</f>
        <v>0.29249999999999998</v>
      </c>
    </row>
    <row r="22" spans="1:3" x14ac:dyDescent="0.25">
      <c r="A22" s="107" t="s">
        <v>198</v>
      </c>
      <c r="B22" s="107" t="s">
        <v>240</v>
      </c>
      <c r="C22" s="117">
        <f>AVERAGE(dados!P84:P88)/100</f>
        <v>0.37</v>
      </c>
    </row>
    <row r="23" spans="1:3" ht="30" x14ac:dyDescent="0.25">
      <c r="A23" s="107" t="s">
        <v>198</v>
      </c>
      <c r="B23" s="107" t="s">
        <v>252</v>
      </c>
      <c r="C23" s="117">
        <f>AVERAGE(dados!P89:P92)/100</f>
        <v>0.82499999999999996</v>
      </c>
    </row>
    <row r="24" spans="1:3" x14ac:dyDescent="0.25">
      <c r="A24" s="107" t="s">
        <v>198</v>
      </c>
      <c r="B24" s="107" t="s">
        <v>263</v>
      </c>
      <c r="C24" s="117">
        <f>AVERAGE(dados!P93:P96)/100</f>
        <v>0.05</v>
      </c>
    </row>
    <row r="25" spans="1:3" x14ac:dyDescent="0.25">
      <c r="A25" s="107" t="s">
        <v>198</v>
      </c>
      <c r="B25" s="107" t="s">
        <v>270</v>
      </c>
      <c r="C25" s="117">
        <f>AVERAGE(dados!P97:P99)/100</f>
        <v>0.8</v>
      </c>
    </row>
    <row r="26" spans="1:3" x14ac:dyDescent="0.25">
      <c r="A26" s="107" t="s">
        <v>278</v>
      </c>
      <c r="B26" s="107" t="s">
        <v>279</v>
      </c>
      <c r="C26" s="117">
        <f>AVERAGE(dados!P100:P104)/100</f>
        <v>0.45200000000000001</v>
      </c>
    </row>
  </sheetData>
  <pageMargins left="0.511811024" right="0.511811024" top="0.78740157499999996" bottom="0.78740157499999996" header="0.31496062000000002" footer="0.31496062000000002"/>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workbookViewId="0">
      <selection activeCell="A40" sqref="A40:A44"/>
    </sheetView>
  </sheetViews>
  <sheetFormatPr defaultRowHeight="15" x14ac:dyDescent="0.25"/>
  <cols>
    <col min="1" max="1" width="71.42578125" style="100" customWidth="1"/>
    <col min="2" max="2" width="69.7109375" style="100" customWidth="1"/>
    <col min="3" max="3" width="12.28515625" style="101" customWidth="1"/>
  </cols>
  <sheetData>
    <row r="1" spans="1:4" x14ac:dyDescent="0.25">
      <c r="A1" s="102" t="s">
        <v>310</v>
      </c>
      <c r="B1" s="102" t="s">
        <v>1</v>
      </c>
      <c r="C1" s="119" t="s">
        <v>6</v>
      </c>
    </row>
    <row r="2" spans="1:4" ht="30" x14ac:dyDescent="0.25">
      <c r="A2" s="100" t="s">
        <v>12</v>
      </c>
      <c r="B2" s="100" t="s">
        <v>10</v>
      </c>
      <c r="C2" s="120">
        <v>0.25</v>
      </c>
      <c r="D2" s="118"/>
    </row>
    <row r="3" spans="1:4" ht="30" x14ac:dyDescent="0.25">
      <c r="A3" s="100" t="s">
        <v>15</v>
      </c>
      <c r="B3" s="100" t="s">
        <v>10</v>
      </c>
      <c r="C3" s="120">
        <v>0.25</v>
      </c>
      <c r="D3" s="118"/>
    </row>
    <row r="4" spans="1:4" ht="30" x14ac:dyDescent="0.25">
      <c r="A4" s="100" t="s">
        <v>18</v>
      </c>
      <c r="B4" s="100" t="s">
        <v>10</v>
      </c>
      <c r="C4" s="120">
        <v>0.25</v>
      </c>
      <c r="D4" s="118"/>
    </row>
    <row r="5" spans="1:4" ht="30" x14ac:dyDescent="0.25">
      <c r="A5" s="100" t="s">
        <v>20</v>
      </c>
      <c r="B5" s="100" t="s">
        <v>10</v>
      </c>
      <c r="C5" s="120">
        <v>0</v>
      </c>
      <c r="D5" s="118"/>
    </row>
    <row r="6" spans="1:4" x14ac:dyDescent="0.25">
      <c r="A6" s="100" t="s">
        <v>26</v>
      </c>
      <c r="B6" s="100" t="s">
        <v>24</v>
      </c>
      <c r="C6" s="120">
        <v>0</v>
      </c>
      <c r="D6" s="118"/>
    </row>
    <row r="7" spans="1:4" x14ac:dyDescent="0.25">
      <c r="A7" s="100" t="s">
        <v>29</v>
      </c>
      <c r="B7" s="100" t="s">
        <v>24</v>
      </c>
      <c r="C7" s="120">
        <v>0.5</v>
      </c>
      <c r="D7" s="118"/>
    </row>
    <row r="8" spans="1:4" x14ac:dyDescent="0.25">
      <c r="A8" s="100" t="s">
        <v>32</v>
      </c>
      <c r="B8" s="100" t="s">
        <v>24</v>
      </c>
      <c r="C8" s="120">
        <v>0.25</v>
      </c>
      <c r="D8" s="118"/>
    </row>
    <row r="9" spans="1:4" x14ac:dyDescent="0.25">
      <c r="A9" s="100" t="s">
        <v>35</v>
      </c>
      <c r="B9" s="100" t="s">
        <v>24</v>
      </c>
      <c r="C9" s="120">
        <v>0.25</v>
      </c>
      <c r="D9" s="118"/>
    </row>
    <row r="10" spans="1:4" x14ac:dyDescent="0.25">
      <c r="A10" s="100" t="s">
        <v>37</v>
      </c>
      <c r="B10" s="100" t="s">
        <v>36</v>
      </c>
      <c r="C10" s="120">
        <v>0</v>
      </c>
      <c r="D10" s="118"/>
    </row>
    <row r="11" spans="1:4" x14ac:dyDescent="0.25">
      <c r="A11" s="100" t="s">
        <v>40</v>
      </c>
      <c r="B11" s="100" t="s">
        <v>36</v>
      </c>
      <c r="C11" s="120">
        <v>1</v>
      </c>
      <c r="D11" s="118"/>
    </row>
    <row r="12" spans="1:4" x14ac:dyDescent="0.25">
      <c r="A12" s="100" t="s">
        <v>43</v>
      </c>
      <c r="B12" s="100" t="s">
        <v>36</v>
      </c>
      <c r="C12" s="120">
        <v>0</v>
      </c>
      <c r="D12" s="118"/>
    </row>
    <row r="13" spans="1:4" x14ac:dyDescent="0.25">
      <c r="A13" s="100" t="s">
        <v>48</v>
      </c>
      <c r="B13" s="100" t="s">
        <v>46</v>
      </c>
      <c r="C13" s="120">
        <v>1</v>
      </c>
      <c r="D13" s="118"/>
    </row>
    <row r="14" spans="1:4" x14ac:dyDescent="0.25">
      <c r="A14" s="100" t="s">
        <v>51</v>
      </c>
      <c r="B14" s="100" t="s">
        <v>46</v>
      </c>
      <c r="C14" s="120">
        <v>0.05</v>
      </c>
      <c r="D14" s="118"/>
    </row>
    <row r="15" spans="1:4" x14ac:dyDescent="0.25">
      <c r="A15" s="100" t="s">
        <v>54</v>
      </c>
      <c r="B15" s="100" t="s">
        <v>46</v>
      </c>
      <c r="C15" s="120">
        <v>0.05</v>
      </c>
      <c r="D15" s="118"/>
    </row>
    <row r="16" spans="1:4" x14ac:dyDescent="0.25">
      <c r="A16" s="100" t="s">
        <v>57</v>
      </c>
      <c r="B16" s="100" t="s">
        <v>46</v>
      </c>
      <c r="C16" s="120">
        <v>0.05</v>
      </c>
      <c r="D16" s="118"/>
    </row>
    <row r="17" spans="1:4" x14ac:dyDescent="0.25">
      <c r="A17" s="100" t="s">
        <v>59</v>
      </c>
      <c r="B17" s="100" t="s">
        <v>46</v>
      </c>
      <c r="C17" s="120">
        <v>0</v>
      </c>
      <c r="D17" s="118"/>
    </row>
    <row r="18" spans="1:4" x14ac:dyDescent="0.25">
      <c r="A18" s="100" t="s">
        <v>62</v>
      </c>
      <c r="B18" s="100" t="s">
        <v>46</v>
      </c>
      <c r="C18" s="120">
        <v>0.05</v>
      </c>
      <c r="D18" s="118"/>
    </row>
    <row r="19" spans="1:4" x14ac:dyDescent="0.25">
      <c r="A19" s="100" t="s">
        <v>66</v>
      </c>
      <c r="B19" s="100" t="s">
        <v>65</v>
      </c>
      <c r="C19" s="120">
        <v>0</v>
      </c>
      <c r="D19" s="118"/>
    </row>
    <row r="20" spans="1:4" x14ac:dyDescent="0.25">
      <c r="A20" s="100" t="s">
        <v>67</v>
      </c>
      <c r="B20" s="100" t="s">
        <v>65</v>
      </c>
      <c r="C20" s="120">
        <v>0.5</v>
      </c>
      <c r="D20" s="118"/>
    </row>
    <row r="21" spans="1:4" x14ac:dyDescent="0.25">
      <c r="A21" s="100" t="s">
        <v>70</v>
      </c>
      <c r="B21" s="100" t="s">
        <v>65</v>
      </c>
      <c r="C21" s="120">
        <v>0.75</v>
      </c>
      <c r="D21" s="118"/>
    </row>
    <row r="22" spans="1:4" x14ac:dyDescent="0.25">
      <c r="A22" s="100" t="s">
        <v>74</v>
      </c>
      <c r="B22" s="100" t="s">
        <v>73</v>
      </c>
      <c r="C22" s="120">
        <v>0</v>
      </c>
      <c r="D22" s="118"/>
    </row>
    <row r="23" spans="1:4" x14ac:dyDescent="0.25">
      <c r="A23" s="100" t="s">
        <v>77</v>
      </c>
      <c r="B23" s="100" t="s">
        <v>73</v>
      </c>
      <c r="C23" s="120">
        <v>0.5</v>
      </c>
      <c r="D23" s="118"/>
    </row>
    <row r="24" spans="1:4" x14ac:dyDescent="0.25">
      <c r="A24" s="100" t="s">
        <v>80</v>
      </c>
      <c r="B24" s="100" t="s">
        <v>73</v>
      </c>
      <c r="C24" s="120">
        <v>1</v>
      </c>
      <c r="D24" s="118"/>
    </row>
    <row r="25" spans="1:4" ht="45" x14ac:dyDescent="0.25">
      <c r="A25" s="100" t="s">
        <v>83</v>
      </c>
      <c r="B25" s="100" t="s">
        <v>73</v>
      </c>
      <c r="C25" s="120">
        <v>1</v>
      </c>
      <c r="D25" s="118"/>
    </row>
    <row r="26" spans="1:4" ht="45" x14ac:dyDescent="0.25">
      <c r="A26" s="100" t="s">
        <v>87</v>
      </c>
      <c r="B26" s="100" t="s">
        <v>86</v>
      </c>
      <c r="C26" s="120">
        <v>0.5</v>
      </c>
      <c r="D26" s="118"/>
    </row>
    <row r="27" spans="1:4" ht="45" x14ac:dyDescent="0.25">
      <c r="A27" s="100" t="s">
        <v>90</v>
      </c>
      <c r="B27" s="100" t="s">
        <v>86</v>
      </c>
      <c r="C27" s="120">
        <v>0</v>
      </c>
      <c r="D27" s="118"/>
    </row>
    <row r="28" spans="1:4" ht="45" x14ac:dyDescent="0.25">
      <c r="A28" s="100" t="s">
        <v>93</v>
      </c>
      <c r="B28" s="100" t="s">
        <v>86</v>
      </c>
      <c r="C28" s="120">
        <v>0</v>
      </c>
      <c r="D28" s="118"/>
    </row>
    <row r="29" spans="1:4" ht="30" x14ac:dyDescent="0.25">
      <c r="A29" s="100" t="s">
        <v>99</v>
      </c>
      <c r="B29" s="100" t="s">
        <v>97</v>
      </c>
      <c r="C29" s="120">
        <v>1</v>
      </c>
      <c r="D29" s="118"/>
    </row>
    <row r="30" spans="1:4" ht="30" x14ac:dyDescent="0.25">
      <c r="A30" s="100" t="s">
        <v>102</v>
      </c>
      <c r="B30" s="100" t="s">
        <v>97</v>
      </c>
      <c r="C30" s="120">
        <v>1</v>
      </c>
      <c r="D30" s="118"/>
    </row>
    <row r="31" spans="1:4" ht="30" x14ac:dyDescent="0.25">
      <c r="A31" s="100" t="s">
        <v>105</v>
      </c>
      <c r="B31" s="100" t="s">
        <v>97</v>
      </c>
      <c r="C31" s="120">
        <v>1</v>
      </c>
      <c r="D31" s="118"/>
    </row>
    <row r="32" spans="1:4" ht="30" x14ac:dyDescent="0.25">
      <c r="A32" s="100" t="s">
        <v>108</v>
      </c>
      <c r="B32" s="100" t="s">
        <v>97</v>
      </c>
      <c r="C32" s="120">
        <v>1</v>
      </c>
      <c r="D32" s="118"/>
    </row>
    <row r="33" spans="1:4" ht="30" x14ac:dyDescent="0.25">
      <c r="A33" s="100" t="s">
        <v>111</v>
      </c>
      <c r="B33" s="100" t="s">
        <v>97</v>
      </c>
      <c r="C33" s="120">
        <v>1</v>
      </c>
      <c r="D33" s="118"/>
    </row>
    <row r="34" spans="1:4" x14ac:dyDescent="0.25">
      <c r="A34" s="100" t="s">
        <v>116</v>
      </c>
      <c r="B34" s="100" t="s">
        <v>115</v>
      </c>
      <c r="C34" s="120">
        <v>0.66</v>
      </c>
      <c r="D34" s="118"/>
    </row>
    <row r="35" spans="1:4" x14ac:dyDescent="0.25">
      <c r="A35" s="100" t="s">
        <v>119</v>
      </c>
      <c r="B35" s="100" t="s">
        <v>115</v>
      </c>
      <c r="C35" s="120">
        <v>0.5</v>
      </c>
      <c r="D35" s="118"/>
    </row>
    <row r="36" spans="1:4" x14ac:dyDescent="0.25">
      <c r="A36" s="100" t="s">
        <v>122</v>
      </c>
      <c r="B36" s="100" t="s">
        <v>115</v>
      </c>
      <c r="C36" s="120">
        <v>1</v>
      </c>
      <c r="D36" s="118"/>
    </row>
    <row r="37" spans="1:4" x14ac:dyDescent="0.25">
      <c r="A37" s="100" t="s">
        <v>126</v>
      </c>
      <c r="B37" s="100" t="s">
        <v>125</v>
      </c>
      <c r="C37" s="120">
        <v>0.2</v>
      </c>
      <c r="D37" s="118"/>
    </row>
    <row r="38" spans="1:4" x14ac:dyDescent="0.25">
      <c r="A38" s="100" t="s">
        <v>129</v>
      </c>
      <c r="B38" s="100" t="s">
        <v>125</v>
      </c>
      <c r="C38" s="120">
        <v>0.2</v>
      </c>
      <c r="D38" s="118"/>
    </row>
    <row r="39" spans="1:4" x14ac:dyDescent="0.25">
      <c r="A39" s="100" t="s">
        <v>132</v>
      </c>
      <c r="B39" s="100" t="s">
        <v>125</v>
      </c>
      <c r="C39" s="120">
        <v>0</v>
      </c>
      <c r="D39" s="118"/>
    </row>
    <row r="40" spans="1:4" x14ac:dyDescent="0.25">
      <c r="A40" s="100" t="s">
        <v>136</v>
      </c>
      <c r="B40" s="100" t="s">
        <v>135</v>
      </c>
      <c r="C40" s="120">
        <v>0.5</v>
      </c>
      <c r="D40" s="118"/>
    </row>
    <row r="41" spans="1:4" x14ac:dyDescent="0.25">
      <c r="A41" s="100" t="s">
        <v>139</v>
      </c>
      <c r="B41" s="100" t="s">
        <v>135</v>
      </c>
      <c r="C41" s="120">
        <v>0.1</v>
      </c>
      <c r="D41" s="118"/>
    </row>
    <row r="42" spans="1:4" x14ac:dyDescent="0.25">
      <c r="A42" s="100" t="s">
        <v>142</v>
      </c>
      <c r="B42" s="100" t="s">
        <v>135</v>
      </c>
      <c r="C42" s="120">
        <v>1</v>
      </c>
      <c r="D42" s="118"/>
    </row>
    <row r="43" spans="1:4" x14ac:dyDescent="0.25">
      <c r="A43" s="100" t="s">
        <v>145</v>
      </c>
      <c r="B43" s="100" t="s">
        <v>135</v>
      </c>
      <c r="C43" s="120">
        <v>1</v>
      </c>
      <c r="D43" s="118"/>
    </row>
    <row r="44" spans="1:4" x14ac:dyDescent="0.25">
      <c r="A44" s="100" t="s">
        <v>148</v>
      </c>
      <c r="B44" s="100" t="s">
        <v>135</v>
      </c>
      <c r="C44" s="120">
        <v>1</v>
      </c>
      <c r="D44" s="118"/>
    </row>
    <row r="45" spans="1:4" ht="30" x14ac:dyDescent="0.25">
      <c r="A45" s="100" t="s">
        <v>152</v>
      </c>
      <c r="B45" s="100" t="s">
        <v>151</v>
      </c>
      <c r="C45" s="120">
        <v>0.15</v>
      </c>
      <c r="D45" s="118"/>
    </row>
    <row r="46" spans="1:4" ht="30" x14ac:dyDescent="0.25">
      <c r="A46" s="100" t="s">
        <v>155</v>
      </c>
      <c r="B46" s="100" t="s">
        <v>151</v>
      </c>
      <c r="C46" s="120">
        <v>0.6</v>
      </c>
      <c r="D46" s="118"/>
    </row>
    <row r="47" spans="1:4" ht="30" x14ac:dyDescent="0.25">
      <c r="A47" s="100" t="s">
        <v>158</v>
      </c>
      <c r="B47" s="100" t="s">
        <v>151</v>
      </c>
      <c r="C47" s="120">
        <v>0.6</v>
      </c>
      <c r="D47" s="118"/>
    </row>
    <row r="48" spans="1:4" ht="30" x14ac:dyDescent="0.25">
      <c r="A48" s="100" t="s">
        <v>163</v>
      </c>
      <c r="B48" s="100" t="s">
        <v>162</v>
      </c>
      <c r="C48" s="120">
        <v>0</v>
      </c>
      <c r="D48" s="118"/>
    </row>
    <row r="49" spans="1:4" x14ac:dyDescent="0.25">
      <c r="A49" s="100" t="s">
        <v>164</v>
      </c>
      <c r="B49" s="100" t="s">
        <v>162</v>
      </c>
      <c r="C49" s="120">
        <v>0.56000000000000005</v>
      </c>
      <c r="D49" s="118"/>
    </row>
    <row r="50" spans="1:4" x14ac:dyDescent="0.25">
      <c r="A50" s="100" t="s">
        <v>167</v>
      </c>
      <c r="B50" s="100" t="s">
        <v>162</v>
      </c>
      <c r="C50" s="120">
        <v>0</v>
      </c>
      <c r="D50" s="118"/>
    </row>
    <row r="51" spans="1:4" x14ac:dyDescent="0.25">
      <c r="A51" s="100" t="s">
        <v>168</v>
      </c>
      <c r="B51" s="100" t="s">
        <v>162</v>
      </c>
      <c r="C51" s="120">
        <v>0</v>
      </c>
      <c r="D51" s="118"/>
    </row>
    <row r="52" spans="1:4" ht="30" x14ac:dyDescent="0.25">
      <c r="A52" s="100" t="s">
        <v>171</v>
      </c>
      <c r="B52" s="100" t="s">
        <v>169</v>
      </c>
      <c r="C52" s="120">
        <v>0</v>
      </c>
      <c r="D52" s="118"/>
    </row>
    <row r="53" spans="1:4" x14ac:dyDescent="0.25">
      <c r="A53" s="100" t="s">
        <v>172</v>
      </c>
      <c r="B53" s="100" t="s">
        <v>169</v>
      </c>
      <c r="C53" s="120">
        <v>0</v>
      </c>
      <c r="D53" s="118"/>
    </row>
    <row r="54" spans="1:4" x14ac:dyDescent="0.25">
      <c r="A54" s="100" t="s">
        <v>173</v>
      </c>
      <c r="B54" s="100" t="s">
        <v>169</v>
      </c>
      <c r="C54" s="120">
        <v>0</v>
      </c>
      <c r="D54" s="118"/>
    </row>
    <row r="55" spans="1:4" x14ac:dyDescent="0.25">
      <c r="A55" s="100" t="s">
        <v>108</v>
      </c>
      <c r="B55" s="100" t="s">
        <v>169</v>
      </c>
      <c r="C55" s="120">
        <v>0</v>
      </c>
      <c r="D55" s="118"/>
    </row>
    <row r="56" spans="1:4" x14ac:dyDescent="0.25">
      <c r="A56" s="100" t="s">
        <v>174</v>
      </c>
      <c r="B56" s="100" t="s">
        <v>169</v>
      </c>
      <c r="C56" s="120">
        <v>0</v>
      </c>
      <c r="D56" s="118"/>
    </row>
    <row r="57" spans="1:4" x14ac:dyDescent="0.25">
      <c r="A57" s="100" t="s">
        <v>175</v>
      </c>
      <c r="B57" s="100" t="s">
        <v>169</v>
      </c>
      <c r="C57" s="120">
        <v>0</v>
      </c>
      <c r="D57" s="118"/>
    </row>
    <row r="58" spans="1:4" ht="30" x14ac:dyDescent="0.25">
      <c r="A58" s="100" t="s">
        <v>177</v>
      </c>
      <c r="B58" s="100" t="s">
        <v>176</v>
      </c>
      <c r="C58" s="120">
        <v>0</v>
      </c>
      <c r="D58" s="118"/>
    </row>
    <row r="59" spans="1:4" ht="30" x14ac:dyDescent="0.25">
      <c r="A59" s="100" t="s">
        <v>178</v>
      </c>
      <c r="B59" s="100" t="s">
        <v>176</v>
      </c>
      <c r="C59" s="120">
        <v>0</v>
      </c>
      <c r="D59" s="118"/>
    </row>
    <row r="60" spans="1:4" ht="30" x14ac:dyDescent="0.25">
      <c r="A60" s="100" t="s">
        <v>179</v>
      </c>
      <c r="B60" s="100" t="s">
        <v>176</v>
      </c>
      <c r="C60" s="120">
        <v>0</v>
      </c>
      <c r="D60" s="118"/>
    </row>
    <row r="61" spans="1:4" ht="30" x14ac:dyDescent="0.25">
      <c r="A61" s="100" t="s">
        <v>180</v>
      </c>
      <c r="B61" s="100" t="s">
        <v>176</v>
      </c>
      <c r="C61" s="120">
        <v>0</v>
      </c>
      <c r="D61" s="118"/>
    </row>
    <row r="62" spans="1:4" x14ac:dyDescent="0.25">
      <c r="A62" s="100" t="s">
        <v>182</v>
      </c>
      <c r="B62" s="100" t="s">
        <v>181</v>
      </c>
      <c r="C62" s="120">
        <v>1</v>
      </c>
      <c r="D62" s="118"/>
    </row>
    <row r="63" spans="1:4" x14ac:dyDescent="0.25">
      <c r="A63" s="100" t="s">
        <v>185</v>
      </c>
      <c r="B63" s="100" t="s">
        <v>181</v>
      </c>
      <c r="C63" s="120">
        <v>1</v>
      </c>
      <c r="D63" s="118"/>
    </row>
    <row r="64" spans="1:4" ht="30" x14ac:dyDescent="0.25">
      <c r="A64" s="100" t="s">
        <v>188</v>
      </c>
      <c r="B64" s="100" t="s">
        <v>181</v>
      </c>
      <c r="C64" s="120">
        <v>0.56999999999999995</v>
      </c>
      <c r="D64" s="118"/>
    </row>
    <row r="65" spans="1:4" ht="30" x14ac:dyDescent="0.25">
      <c r="A65" s="100" t="s">
        <v>191</v>
      </c>
      <c r="B65" s="100" t="s">
        <v>181</v>
      </c>
      <c r="C65" s="120">
        <v>0.2</v>
      </c>
      <c r="D65" s="118"/>
    </row>
    <row r="66" spans="1:4" ht="30" x14ac:dyDescent="0.25">
      <c r="A66" s="100" t="s">
        <v>194</v>
      </c>
      <c r="B66" s="100" t="s">
        <v>181</v>
      </c>
      <c r="C66" s="120">
        <v>0.15</v>
      </c>
      <c r="D66" s="118"/>
    </row>
    <row r="67" spans="1:4" x14ac:dyDescent="0.25">
      <c r="A67" s="100" t="s">
        <v>197</v>
      </c>
      <c r="B67" s="100" t="s">
        <v>181</v>
      </c>
      <c r="C67" s="120">
        <v>0</v>
      </c>
      <c r="D67" s="118"/>
    </row>
    <row r="68" spans="1:4" ht="30" x14ac:dyDescent="0.25">
      <c r="A68" s="100" t="s">
        <v>200</v>
      </c>
      <c r="B68" s="100" t="s">
        <v>199</v>
      </c>
      <c r="C68" s="120">
        <v>0</v>
      </c>
      <c r="D68" s="118"/>
    </row>
    <row r="69" spans="1:4" ht="30" x14ac:dyDescent="0.25">
      <c r="A69" s="100" t="s">
        <v>152</v>
      </c>
      <c r="B69" s="100" t="s">
        <v>199</v>
      </c>
      <c r="C69" s="120">
        <v>0</v>
      </c>
      <c r="D69" s="118"/>
    </row>
    <row r="70" spans="1:4" ht="30" x14ac:dyDescent="0.25">
      <c r="A70" s="100" t="s">
        <v>201</v>
      </c>
      <c r="B70" s="100" t="s">
        <v>199</v>
      </c>
      <c r="C70" s="120">
        <v>0</v>
      </c>
      <c r="D70" s="118"/>
    </row>
    <row r="71" spans="1:4" ht="30" x14ac:dyDescent="0.25">
      <c r="A71" s="100" t="s">
        <v>202</v>
      </c>
      <c r="B71" s="100" t="s">
        <v>199</v>
      </c>
      <c r="C71" s="120">
        <v>0</v>
      </c>
      <c r="D71" s="118"/>
    </row>
    <row r="72" spans="1:4" x14ac:dyDescent="0.25">
      <c r="A72" s="100" t="s">
        <v>204</v>
      </c>
      <c r="B72" s="100" t="s">
        <v>203</v>
      </c>
      <c r="C72" s="120">
        <v>0.98</v>
      </c>
      <c r="D72" s="118"/>
    </row>
    <row r="73" spans="1:4" x14ac:dyDescent="0.25">
      <c r="A73" s="100" t="s">
        <v>207</v>
      </c>
      <c r="B73" s="100" t="s">
        <v>203</v>
      </c>
      <c r="C73" s="120">
        <v>0</v>
      </c>
      <c r="D73" s="118"/>
    </row>
    <row r="74" spans="1:4" x14ac:dyDescent="0.25">
      <c r="A74" s="100" t="s">
        <v>210</v>
      </c>
      <c r="B74" s="100" t="s">
        <v>203</v>
      </c>
      <c r="C74" s="120">
        <v>0.2</v>
      </c>
      <c r="D74" s="118"/>
    </row>
    <row r="75" spans="1:4" ht="30" x14ac:dyDescent="0.25">
      <c r="A75" s="100" t="s">
        <v>213</v>
      </c>
      <c r="B75" s="100" t="s">
        <v>203</v>
      </c>
      <c r="C75" s="120">
        <v>1</v>
      </c>
      <c r="D75" s="118"/>
    </row>
    <row r="76" spans="1:4" ht="45" x14ac:dyDescent="0.25">
      <c r="A76" s="100" t="s">
        <v>217</v>
      </c>
      <c r="B76" s="100" t="s">
        <v>216</v>
      </c>
      <c r="C76" s="120">
        <v>0.5</v>
      </c>
      <c r="D76" s="118"/>
    </row>
    <row r="77" spans="1:4" ht="45" x14ac:dyDescent="0.25">
      <c r="A77" s="100" t="s">
        <v>220</v>
      </c>
      <c r="B77" s="100" t="s">
        <v>216</v>
      </c>
      <c r="C77" s="120">
        <v>0.5</v>
      </c>
      <c r="D77" s="118"/>
    </row>
    <row r="78" spans="1:4" ht="45" x14ac:dyDescent="0.25">
      <c r="A78" s="100" t="s">
        <v>223</v>
      </c>
      <c r="B78" s="100" t="s">
        <v>216</v>
      </c>
      <c r="C78" s="120">
        <v>1</v>
      </c>
      <c r="D78" s="118"/>
    </row>
    <row r="79" spans="1:4" ht="45" x14ac:dyDescent="0.25">
      <c r="A79" s="100" t="s">
        <v>226</v>
      </c>
      <c r="B79" s="100" t="s">
        <v>216</v>
      </c>
      <c r="C79" s="120">
        <v>0.5</v>
      </c>
      <c r="D79" s="118"/>
    </row>
    <row r="80" spans="1:4" ht="30" x14ac:dyDescent="0.25">
      <c r="A80" s="100" t="s">
        <v>230</v>
      </c>
      <c r="B80" s="100" t="s">
        <v>229</v>
      </c>
      <c r="C80" s="120">
        <v>0.15</v>
      </c>
      <c r="D80" s="118"/>
    </row>
    <row r="81" spans="1:4" ht="30" x14ac:dyDescent="0.25">
      <c r="A81" s="100" t="s">
        <v>233</v>
      </c>
      <c r="B81" s="100" t="s">
        <v>229</v>
      </c>
      <c r="C81" s="120">
        <v>0</v>
      </c>
      <c r="D81" s="118"/>
    </row>
    <row r="82" spans="1:4" ht="30" x14ac:dyDescent="0.25">
      <c r="A82" s="100" t="s">
        <v>234</v>
      </c>
      <c r="B82" s="100" t="s">
        <v>229</v>
      </c>
      <c r="C82" s="120">
        <v>1</v>
      </c>
      <c r="D82" s="118"/>
    </row>
    <row r="83" spans="1:4" ht="30" x14ac:dyDescent="0.25">
      <c r="A83" s="100" t="s">
        <v>237</v>
      </c>
      <c r="B83" s="100" t="s">
        <v>229</v>
      </c>
      <c r="C83" s="120">
        <v>0.02</v>
      </c>
      <c r="D83" s="118"/>
    </row>
    <row r="84" spans="1:4" ht="30" x14ac:dyDescent="0.25">
      <c r="A84" s="100" t="s">
        <v>241</v>
      </c>
      <c r="B84" s="100" t="s">
        <v>240</v>
      </c>
      <c r="C84" s="120">
        <v>0.05</v>
      </c>
      <c r="D84" s="118"/>
    </row>
    <row r="85" spans="1:4" ht="30" x14ac:dyDescent="0.25">
      <c r="A85" s="100" t="s">
        <v>244</v>
      </c>
      <c r="B85" s="100" t="s">
        <v>240</v>
      </c>
      <c r="C85" s="120">
        <v>0.6</v>
      </c>
      <c r="D85" s="118"/>
    </row>
    <row r="86" spans="1:4" x14ac:dyDescent="0.25">
      <c r="A86" s="100" t="s">
        <v>246</v>
      </c>
      <c r="B86" s="100" t="s">
        <v>240</v>
      </c>
      <c r="C86" s="120">
        <v>0.6</v>
      </c>
      <c r="D86" s="118"/>
    </row>
    <row r="87" spans="1:4" ht="30" x14ac:dyDescent="0.25">
      <c r="A87" s="100" t="s">
        <v>249</v>
      </c>
      <c r="B87" s="100" t="s">
        <v>240</v>
      </c>
      <c r="C87" s="120">
        <v>0.1</v>
      </c>
      <c r="D87" s="118"/>
    </row>
    <row r="88" spans="1:4" ht="30" x14ac:dyDescent="0.25">
      <c r="A88" s="100" t="s">
        <v>251</v>
      </c>
      <c r="B88" s="100" t="s">
        <v>240</v>
      </c>
      <c r="C88" s="120">
        <v>0.5</v>
      </c>
      <c r="D88" s="118"/>
    </row>
    <row r="89" spans="1:4" ht="45" x14ac:dyDescent="0.25">
      <c r="A89" s="100" t="s">
        <v>253</v>
      </c>
      <c r="B89" s="100" t="s">
        <v>252</v>
      </c>
      <c r="C89" s="120">
        <v>0.5</v>
      </c>
      <c r="D89" s="118"/>
    </row>
    <row r="90" spans="1:4" ht="45" x14ac:dyDescent="0.25">
      <c r="A90" s="100" t="s">
        <v>254</v>
      </c>
      <c r="B90" s="100" t="s">
        <v>252</v>
      </c>
      <c r="C90" s="120">
        <v>1</v>
      </c>
      <c r="D90" s="118"/>
    </row>
    <row r="91" spans="1:4" ht="45" x14ac:dyDescent="0.25">
      <c r="A91" s="100" t="s">
        <v>257</v>
      </c>
      <c r="B91" s="100" t="s">
        <v>252</v>
      </c>
      <c r="C91" s="120">
        <v>0.8</v>
      </c>
      <c r="D91" s="118"/>
    </row>
    <row r="92" spans="1:4" ht="45" x14ac:dyDescent="0.25">
      <c r="A92" s="100" t="s">
        <v>260</v>
      </c>
      <c r="B92" s="100" t="s">
        <v>252</v>
      </c>
      <c r="C92" s="120">
        <v>1</v>
      </c>
      <c r="D92" s="118"/>
    </row>
    <row r="93" spans="1:4" x14ac:dyDescent="0.25">
      <c r="A93" s="100" t="s">
        <v>264</v>
      </c>
      <c r="B93" s="100" t="s">
        <v>263</v>
      </c>
      <c r="C93" s="120">
        <v>0.05</v>
      </c>
      <c r="D93" s="118"/>
    </row>
    <row r="94" spans="1:4" ht="30" x14ac:dyDescent="0.25">
      <c r="A94" s="100" t="s">
        <v>267</v>
      </c>
      <c r="B94" s="100" t="s">
        <v>263</v>
      </c>
      <c r="C94" s="120">
        <v>0.05</v>
      </c>
      <c r="D94" s="118"/>
    </row>
    <row r="95" spans="1:4" x14ac:dyDescent="0.25">
      <c r="A95" s="100" t="s">
        <v>268</v>
      </c>
      <c r="B95" s="100" t="s">
        <v>263</v>
      </c>
      <c r="C95" s="120">
        <v>0.05</v>
      </c>
      <c r="D95" s="118"/>
    </row>
    <row r="96" spans="1:4" x14ac:dyDescent="0.25">
      <c r="A96" s="100" t="s">
        <v>269</v>
      </c>
      <c r="B96" s="100" t="s">
        <v>263</v>
      </c>
      <c r="C96" s="120">
        <v>0.05</v>
      </c>
      <c r="D96" s="118"/>
    </row>
    <row r="97" spans="1:4" x14ac:dyDescent="0.25">
      <c r="A97" s="100" t="s">
        <v>271</v>
      </c>
      <c r="B97" s="100" t="s">
        <v>270</v>
      </c>
      <c r="C97" s="120">
        <v>0.8</v>
      </c>
      <c r="D97" s="118"/>
    </row>
    <row r="98" spans="1:4" x14ac:dyDescent="0.25">
      <c r="A98" s="100" t="s">
        <v>274</v>
      </c>
      <c r="B98" s="100" t="s">
        <v>270</v>
      </c>
      <c r="C98" s="120">
        <v>0.8</v>
      </c>
      <c r="D98" s="118"/>
    </row>
    <row r="99" spans="1:4" x14ac:dyDescent="0.25">
      <c r="A99" s="100" t="s">
        <v>275</v>
      </c>
      <c r="B99" s="100" t="s">
        <v>270</v>
      </c>
      <c r="C99" s="120">
        <v>0.8</v>
      </c>
      <c r="D99" s="118"/>
    </row>
    <row r="100" spans="1:4" ht="30" x14ac:dyDescent="0.25">
      <c r="A100" s="100" t="s">
        <v>280</v>
      </c>
      <c r="B100" s="100" t="s">
        <v>279</v>
      </c>
      <c r="C100" s="120">
        <v>1</v>
      </c>
      <c r="D100" s="118"/>
    </row>
    <row r="101" spans="1:4" ht="30" x14ac:dyDescent="0.25">
      <c r="A101" s="100" t="s">
        <v>283</v>
      </c>
      <c r="B101" s="100" t="s">
        <v>279</v>
      </c>
      <c r="C101" s="120">
        <v>0.5</v>
      </c>
      <c r="D101" s="118"/>
    </row>
    <row r="102" spans="1:4" ht="30" x14ac:dyDescent="0.25">
      <c r="A102" s="100" t="s">
        <v>286</v>
      </c>
      <c r="B102" s="100" t="s">
        <v>279</v>
      </c>
      <c r="C102" s="120">
        <v>0.56000000000000005</v>
      </c>
      <c r="D102" s="118"/>
    </row>
    <row r="103" spans="1:4" ht="30" x14ac:dyDescent="0.25">
      <c r="A103" s="100" t="s">
        <v>289</v>
      </c>
      <c r="B103" s="100" t="s">
        <v>279</v>
      </c>
      <c r="C103" s="120">
        <v>0.2</v>
      </c>
      <c r="D103" s="118"/>
    </row>
    <row r="104" spans="1:4" ht="30" x14ac:dyDescent="0.25">
      <c r="A104" s="100" t="s">
        <v>292</v>
      </c>
      <c r="B104" s="100" t="s">
        <v>279</v>
      </c>
      <c r="C104" s="120">
        <v>0</v>
      </c>
      <c r="D104" s="118"/>
    </row>
  </sheetData>
  <pageMargins left="0.511811024" right="0.511811024" top="0.78740157499999996" bottom="0.78740157499999996" header="0.31496062000000002" footer="0.31496062000000002"/>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Plan2">
    <pageSetUpPr fitToPage="1"/>
  </sheetPr>
  <dimension ref="Z1001:Z1002"/>
  <sheetViews>
    <sheetView showGridLines="0" showRowColHeaders="0" showRuler="0" zoomScaleNormal="85" workbookViewId="0"/>
  </sheetViews>
  <sheetFormatPr defaultRowHeight="15" x14ac:dyDescent="0.25"/>
  <cols>
    <col min="26" max="26" width="55.85546875" bestFit="1" customWidth="1"/>
  </cols>
  <sheetData>
    <row r="1001" spans="26:26" x14ac:dyDescent="0.25">
      <c r="Z1001" t="s">
        <v>295</v>
      </c>
    </row>
    <row r="1002" spans="26:26" x14ac:dyDescent="0.25">
      <c r="Z1002" t="s">
        <v>296</v>
      </c>
    </row>
  </sheetData>
  <sheetProtection selectLockedCells="1" selectUnlockedCells="1"/>
  <printOptions horizontalCentered="1" verticalCentered="1"/>
  <pageMargins left="0.511811024" right="0.511811024" top="0.78740157499999996" bottom="0.78740157499999996" header="0.31496062000000002" footer="0.31496062000000002"/>
  <pageSetup paperSize="9" orientation="landscape" r:id="rId1"/>
  <customProperties>
    <customPr name="Microsoft.ReportingServices.InteractiveReport.Excel.Connection" r:id="rId2"/>
    <customPr name="Microsoft.ReportingServices.InteractiveReport.Excel.Data" r:id="rId3"/>
    <customPr name="Microsoft.ReportingServices.InteractiveReport.Excel.Id" r:id="rId4"/>
    <customPr name="Microsoft.ReportingServices.InteractiveReport.Excel.Image" r:id="rId5"/>
    <customPr name="Microsoft.ReportingServices.InteractiveReport.Excel.Version" r:id="rId6"/>
  </customProperties>
  <drawing r:id="rId7"/>
  <legacyDrawing r:id="rId8"/>
  <controls>
    <mc:AlternateContent xmlns:mc="http://schemas.openxmlformats.org/markup-compatibility/2006">
      <mc:Choice Requires="x14">
        <control shapeId="3084" r:id="rId9" name="AroAxControlShim1">
          <controlPr defaultSize="0" autoLine="0" autoPict="0" altText="Power View" r:id="rId10">
            <anchor moveWithCells="1">
              <from>
                <xdr:col>0</xdr:col>
                <xdr:colOff>9525</xdr:colOff>
                <xdr:row>0</xdr:row>
                <xdr:rowOff>9525</xdr:rowOff>
              </from>
              <to>
                <xdr:col>25</xdr:col>
                <xdr:colOff>2857500</xdr:colOff>
                <xdr:row>71</xdr:row>
                <xdr:rowOff>47625</xdr:rowOff>
              </to>
            </anchor>
          </controlPr>
        </control>
      </mc:Choice>
      <mc:Fallback>
        <control shapeId="3084" r:id="rId9" name="AroAxControlShim1"/>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4</vt:i4>
      </vt:variant>
    </vt:vector>
  </HeadingPairs>
  <TitlesOfParts>
    <vt:vector size="10" baseType="lpstr">
      <vt:lpstr>Relatório completo</vt:lpstr>
      <vt:lpstr>dados</vt:lpstr>
      <vt:lpstr>criterios</vt:lpstr>
      <vt:lpstr>metas</vt:lpstr>
      <vt:lpstr>macroatividades</vt:lpstr>
      <vt:lpstr>Relatorio dinamico</vt:lpstr>
      <vt:lpstr>'Relatorio dinamico'!Area_de_impressao</vt:lpstr>
      <vt:lpstr>'Relatório completo'!Print_Area</vt:lpstr>
      <vt:lpstr>'Relatório completo'!Print_Titles</vt:lpstr>
      <vt:lpstr>'Relatório completo'!Titulos_de_impressao</vt:lpstr>
    </vt:vector>
  </TitlesOfParts>
  <Company>ESMPU</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 Nunes Oliveira</dc:creator>
  <cp:lastModifiedBy>Renata Souza Mendes</cp:lastModifiedBy>
  <dcterms:created xsi:type="dcterms:W3CDTF">2017-02-14T18:27:38Z</dcterms:created>
  <dcterms:modified xsi:type="dcterms:W3CDTF">2017-03-29T20:46:35Z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icrosoft.ReportingServices.InteractiveReport.Excel.SheetName">
    <vt:i4>9</vt:i4>
  </property>
</Properties>
</file>